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295" windowHeight="9300" tabRatio="601"/>
  </bookViews>
  <sheets>
    <sheet name="2015" sheetId="8" r:id="rId1"/>
  </sheets>
  <definedNames>
    <definedName name="_xlnm._FilterDatabase" localSheetId="0" hidden="1">'2015'!$A$1:$F$560</definedName>
  </definedNames>
  <calcPr calcId="145621"/>
</workbook>
</file>

<file path=xl/calcChain.xml><?xml version="1.0" encoding="utf-8"?>
<calcChain xmlns="http://schemas.openxmlformats.org/spreadsheetml/2006/main">
  <c r="G231" i="8" l="1"/>
  <c r="G60" i="8"/>
  <c r="G54" i="8"/>
  <c r="G551" i="8"/>
  <c r="G557" i="8"/>
  <c r="G485" i="8"/>
  <c r="G484" i="8" s="1"/>
  <c r="G483" i="8" s="1"/>
  <c r="G419" i="8"/>
  <c r="G40" i="8"/>
  <c r="G558" i="8"/>
  <c r="G555" i="8"/>
  <c r="G552" i="8"/>
  <c r="G553" i="8"/>
  <c r="G549" i="8"/>
  <c r="G548" i="8" s="1"/>
  <c r="G547" i="8" s="1"/>
  <c r="G542" i="8"/>
  <c r="G540" i="8"/>
  <c r="G536" i="8"/>
  <c r="G533" i="8"/>
  <c r="G531" i="8"/>
  <c r="G528" i="8"/>
  <c r="G524" i="8"/>
  <c r="G520" i="8"/>
  <c r="G511" i="8"/>
  <c r="G505" i="8"/>
  <c r="G502" i="8"/>
  <c r="G497" i="8"/>
  <c r="G495" i="8"/>
  <c r="G494" i="8" s="1"/>
  <c r="G490" i="8"/>
  <c r="G489" i="8" s="1"/>
  <c r="G488" i="8" s="1"/>
  <c r="G480" i="8"/>
  <c r="G478" i="8"/>
  <c r="G476" i="8"/>
  <c r="G473" i="8"/>
  <c r="G470" i="8"/>
  <c r="G467" i="8"/>
  <c r="G464" i="8"/>
  <c r="G461" i="8"/>
  <c r="G456" i="8"/>
  <c r="G453" i="8"/>
  <c r="G450" i="8"/>
  <c r="G446" i="8"/>
  <c r="G443" i="8"/>
  <c r="G439" i="8"/>
  <c r="G436" i="8"/>
  <c r="G430" i="8"/>
  <c r="G427" i="8"/>
  <c r="G423" i="8"/>
  <c r="G421" i="8"/>
  <c r="G416" i="8"/>
  <c r="G413" i="8"/>
  <c r="G410" i="8"/>
  <c r="G407" i="8"/>
  <c r="G403" i="8"/>
  <c r="G395" i="8"/>
  <c r="G392" i="8"/>
  <c r="G388" i="8"/>
  <c r="G386" i="8"/>
  <c r="G384" i="8"/>
  <c r="G382" i="8"/>
  <c r="G379" i="8"/>
  <c r="G378" i="8" s="1"/>
  <c r="G377" i="8" s="1"/>
  <c r="G376" i="8" s="1"/>
  <c r="G372" i="8"/>
  <c r="G373" i="8"/>
  <c r="G374" i="8"/>
  <c r="G370" i="8"/>
  <c r="G368" i="8" s="1"/>
  <c r="G366" i="8"/>
  <c r="G365" i="8" s="1"/>
  <c r="G364" i="8" s="1"/>
  <c r="G362" i="8"/>
  <c r="G358" i="8"/>
  <c r="G356" i="8"/>
  <c r="G353" i="8"/>
  <c r="G351" i="8"/>
  <c r="G348" i="8"/>
  <c r="G339" i="8"/>
  <c r="G335" i="8"/>
  <c r="G332" i="8"/>
  <c r="G330" i="8"/>
  <c r="G323" i="8"/>
  <c r="G317" i="8"/>
  <c r="G311" i="8"/>
  <c r="G308" i="8"/>
  <c r="G304" i="8"/>
  <c r="G302" i="8"/>
  <c r="G299" i="8"/>
  <c r="G294" i="8"/>
  <c r="G289" i="8"/>
  <c r="G287" i="8"/>
  <c r="G284" i="8"/>
  <c r="G282" i="8"/>
  <c r="G279" i="8"/>
  <c r="G277" i="8"/>
  <c r="G275" i="8"/>
  <c r="G273" i="8"/>
  <c r="G270" i="8"/>
  <c r="G269" i="8" s="1"/>
  <c r="G268" i="8" s="1"/>
  <c r="G265" i="8"/>
  <c r="G262" i="8"/>
  <c r="G259" i="8"/>
  <c r="G255" i="8"/>
  <c r="G254" i="8" s="1"/>
  <c r="G252" i="8"/>
  <c r="G250" i="8"/>
  <c r="G248" i="8"/>
  <c r="G246" i="8"/>
  <c r="G237" i="8"/>
  <c r="G233" i="8"/>
  <c r="G229" i="8"/>
  <c r="G226" i="8"/>
  <c r="G217" i="8"/>
  <c r="G214" i="8"/>
  <c r="G212" i="8"/>
  <c r="G208" i="8"/>
  <c r="G204" i="8"/>
  <c r="G199" i="8"/>
  <c r="G190" i="8"/>
  <c r="G188" i="8"/>
  <c r="G184" i="8"/>
  <c r="G183" i="8" s="1"/>
  <c r="G182" i="8" s="1"/>
  <c r="G180" i="8"/>
  <c r="G177" i="8"/>
  <c r="G175" i="8"/>
  <c r="G173" i="8"/>
  <c r="G171" i="8"/>
  <c r="G168" i="8"/>
  <c r="G165" i="8"/>
  <c r="G163" i="8"/>
  <c r="G156" i="8"/>
  <c r="G154" i="8"/>
  <c r="G151" i="8"/>
  <c r="G145" i="8"/>
  <c r="G144" i="8" s="1"/>
  <c r="G141" i="8"/>
  <c r="G139" i="8"/>
  <c r="G136" i="8"/>
  <c r="G134" i="8"/>
  <c r="G126" i="8"/>
  <c r="G122" i="8"/>
  <c r="G120" i="8"/>
  <c r="G118" i="8"/>
  <c r="G115" i="8"/>
  <c r="G113" i="8"/>
  <c r="G107" i="8"/>
  <c r="G102" i="8"/>
  <c r="G101" i="8" s="1"/>
  <c r="G95" i="8"/>
  <c r="G90" i="8"/>
  <c r="G89" i="8" s="1"/>
  <c r="G86" i="8"/>
  <c r="G85" i="8" s="1"/>
  <c r="G84" i="8" s="1"/>
  <c r="G82" i="8"/>
  <c r="G80" i="8"/>
  <c r="G78" i="8"/>
  <c r="G76" i="8"/>
  <c r="G74" i="8"/>
  <c r="G72" i="8"/>
  <c r="F72" i="8"/>
  <c r="G70" i="8"/>
  <c r="G63" i="8"/>
  <c r="G57" i="8"/>
  <c r="G56" i="8" s="1"/>
  <c r="G46" i="8"/>
  <c r="G45" i="8" s="1"/>
  <c r="G42" i="8"/>
  <c r="G37" i="8"/>
  <c r="G34" i="8"/>
  <c r="G26" i="8"/>
  <c r="G23" i="8"/>
  <c r="G21" i="8"/>
  <c r="G13" i="8"/>
  <c r="G10" i="8"/>
  <c r="G9" i="8" s="1"/>
  <c r="G281" i="8" l="1"/>
  <c r="G539" i="8"/>
  <c r="G538" i="8" s="1"/>
  <c r="G391" i="8"/>
  <c r="G369" i="8"/>
  <c r="G361" i="8"/>
  <c r="G307" i="8"/>
  <c r="G245" i="8"/>
  <c r="G244" i="8" s="1"/>
  <c r="G216" i="8" s="1"/>
  <c r="G207" i="8"/>
  <c r="G203" i="8" s="1"/>
  <c r="G187" i="8" s="1"/>
  <c r="G167" i="8"/>
  <c r="G162" i="8"/>
  <c r="G147" i="8"/>
  <c r="G125" i="8"/>
  <c r="G117" i="8"/>
  <c r="G106" i="8"/>
  <c r="G59" i="8"/>
  <c r="G12" i="8"/>
  <c r="G504" i="8"/>
  <c r="G493" i="8"/>
  <c r="G482" i="8" s="1"/>
  <c r="G460" i="8"/>
  <c r="G459" i="8" s="1"/>
  <c r="G435" i="8"/>
  <c r="G434" i="8" s="1"/>
  <c r="G406" i="8"/>
  <c r="G381" i="8"/>
  <c r="G334" i="8"/>
  <c r="G286" i="8"/>
  <c r="G88" i="8"/>
  <c r="F335" i="8"/>
  <c r="G8" i="8" l="1"/>
  <c r="G360" i="8"/>
  <c r="G306" i="8"/>
  <c r="G143" i="8"/>
  <c r="G100" i="8"/>
  <c r="G402" i="8"/>
  <c r="G390" i="8" s="1"/>
  <c r="G186" i="8"/>
  <c r="F358" i="8"/>
  <c r="F304" i="8"/>
  <c r="F273" i="8"/>
  <c r="F226" i="8"/>
  <c r="F156" i="8"/>
  <c r="F63" i="8"/>
  <c r="F46" i="8"/>
  <c r="F528" i="8"/>
  <c r="F511" i="8"/>
  <c r="F362" i="8"/>
  <c r="F282" i="8"/>
  <c r="F265" i="8"/>
  <c r="F262" i="8"/>
  <c r="F259" i="8"/>
  <c r="F233" i="8"/>
  <c r="F204" i="8"/>
  <c r="F151" i="8"/>
  <c r="F139" i="8"/>
  <c r="F524" i="8"/>
  <c r="F505" i="8"/>
  <c r="F423" i="8"/>
  <c r="F413" i="8"/>
  <c r="F308" i="8"/>
  <c r="F252" i="8"/>
  <c r="F250" i="8"/>
  <c r="F248" i="8"/>
  <c r="F246" i="8"/>
  <c r="F245" i="8" s="1"/>
  <c r="F76" i="8"/>
  <c r="F446" i="8"/>
  <c r="F330" i="8"/>
  <c r="F332" i="8"/>
  <c r="F311" i="8"/>
  <c r="F294" i="8"/>
  <c r="F279" i="8"/>
  <c r="F255" i="8"/>
  <c r="F214" i="8"/>
  <c r="F190" i="8"/>
  <c r="F188" i="8"/>
  <c r="F175" i="8"/>
  <c r="F80" i="8"/>
  <c r="F37" i="8"/>
  <c r="F533" i="8"/>
  <c r="F410" i="8"/>
  <c r="F407" i="8"/>
  <c r="F403" i="8"/>
  <c r="F478" i="8"/>
  <c r="F476" i="8"/>
  <c r="F439" i="8"/>
  <c r="F370" i="8"/>
  <c r="F369" i="8" s="1"/>
  <c r="F217" i="8"/>
  <c r="F275" i="8"/>
  <c r="F173" i="8"/>
  <c r="F177" i="8"/>
  <c r="G560" i="8" l="1"/>
  <c r="F113" i="8"/>
  <c r="F34" i="8"/>
  <c r="F545" i="8"/>
  <c r="F542" i="8"/>
  <c r="F432" i="8"/>
  <c r="F339" i="8"/>
  <c r="F299" i="8"/>
  <c r="F201" i="8"/>
  <c r="F171" i="8"/>
  <c r="F120" i="8"/>
  <c r="F502" i="8"/>
  <c r="F208" i="8"/>
  <c r="F107" i="8"/>
  <c r="F21" i="8"/>
  <c r="F10" i="8"/>
  <c r="F9" i="8" s="1"/>
  <c r="F199" i="8"/>
  <c r="F497" i="8"/>
  <c r="F480" i="8"/>
  <c r="F270" i="8"/>
  <c r="F269" i="8" s="1"/>
  <c r="F268" i="8" s="1"/>
  <c r="F237" i="8"/>
  <c r="F229" i="8"/>
  <c r="F60" i="8"/>
  <c r="F416" i="8"/>
  <c r="F54" i="8"/>
  <c r="F168" i="8"/>
  <c r="F163" i="8"/>
  <c r="F165" i="8"/>
  <c r="F154" i="8"/>
  <c r="F149" i="8"/>
  <c r="F148" i="8" s="1"/>
  <c r="F122" i="8"/>
  <c r="F98" i="8"/>
  <c r="F74" i="8"/>
  <c r="F134" i="8"/>
  <c r="F473" i="8"/>
  <c r="F470" i="8"/>
  <c r="F467" i="8"/>
  <c r="F464" i="8"/>
  <c r="F461" i="8"/>
  <c r="F456" i="8"/>
  <c r="F453" i="8"/>
  <c r="F450" i="8"/>
  <c r="F443" i="8"/>
  <c r="F436" i="8"/>
  <c r="F485" i="8"/>
  <c r="F484" i="8" s="1"/>
  <c r="F483" i="8" s="1"/>
  <c r="F490" i="8"/>
  <c r="F489" i="8" s="1"/>
  <c r="F488" i="8" s="1"/>
  <c r="F254" i="8"/>
  <c r="F244" i="8" s="1"/>
  <c r="F212" i="8"/>
  <c r="F495" i="8"/>
  <c r="F379" i="8"/>
  <c r="F378" i="8" s="1"/>
  <c r="F377" i="8" s="1"/>
  <c r="F376" i="8" s="1"/>
  <c r="F374" i="8"/>
  <c r="F366" i="8"/>
  <c r="F365" i="8" s="1"/>
  <c r="F364" i="8" s="1"/>
  <c r="F361" i="8" s="1"/>
  <c r="F145" i="8"/>
  <c r="F144" i="8" s="1"/>
  <c r="F70" i="8"/>
  <c r="F82" i="8"/>
  <c r="F180" i="8"/>
  <c r="F23" i="8"/>
  <c r="F102" i="8"/>
  <c r="F101" i="8" s="1"/>
  <c r="F26" i="8"/>
  <c r="F57" i="8"/>
  <c r="F56" i="8" s="1"/>
  <c r="F392" i="8"/>
  <c r="F302" i="8"/>
  <c r="F289" i="8"/>
  <c r="F231" i="8"/>
  <c r="F13" i="8"/>
  <c r="F348" i="8"/>
  <c r="F515" i="8"/>
  <c r="F372" i="8"/>
  <c r="F368" i="8" s="1"/>
  <c r="F353" i="8"/>
  <c r="F427" i="8"/>
  <c r="F419" i="8"/>
  <c r="F42" i="8"/>
  <c r="F96" i="8"/>
  <c r="F78" i="8"/>
  <c r="F531" i="8"/>
  <c r="F386" i="8"/>
  <c r="F118" i="8"/>
  <c r="F317" i="8"/>
  <c r="F323" i="8"/>
  <c r="F421" i="8"/>
  <c r="F115" i="8"/>
  <c r="F126" i="8"/>
  <c r="F90" i="8"/>
  <c r="F89" i="8" s="1"/>
  <c r="F351" i="8"/>
  <c r="F558" i="8"/>
  <c r="F557" i="8" s="1"/>
  <c r="F536" i="8"/>
  <c r="F388" i="8"/>
  <c r="F384" i="8"/>
  <c r="F382" i="8"/>
  <c r="F141" i="8"/>
  <c r="F520" i="8"/>
  <c r="F430" i="8"/>
  <c r="F395" i="8"/>
  <c r="F287" i="8"/>
  <c r="F286" i="8" s="1"/>
  <c r="F136" i="8"/>
  <c r="F40" i="8"/>
  <c r="F356" i="8"/>
  <c r="F277" i="8"/>
  <c r="F549" i="8"/>
  <c r="F548" i="8" s="1"/>
  <c r="F547" i="8" s="1"/>
  <c r="F555" i="8"/>
  <c r="F552" i="8"/>
  <c r="F553" i="8"/>
  <c r="F86" i="8"/>
  <c r="F85" i="8" s="1"/>
  <c r="F84" i="8" s="1"/>
  <c r="F184" i="8"/>
  <c r="F183" i="8" s="1"/>
  <c r="F182" i="8" s="1"/>
  <c r="F540" i="8"/>
  <c r="F284" i="8"/>
  <c r="F281" i="8" s="1"/>
  <c r="F125" i="8" l="1"/>
  <c r="F334" i="8"/>
  <c r="F216" i="8"/>
  <c r="F59" i="8"/>
  <c r="F504" i="8"/>
  <c r="F147" i="8"/>
  <c r="F307" i="8"/>
  <c r="F167" i="8"/>
  <c r="F406" i="8"/>
  <c r="F95" i="8"/>
  <c r="F88" i="8" s="1"/>
  <c r="F435" i="8"/>
  <c r="F434" i="8" s="1"/>
  <c r="F106" i="8"/>
  <c r="F539" i="8"/>
  <c r="F538" i="8" s="1"/>
  <c r="F117" i="8"/>
  <c r="F494" i="8"/>
  <c r="F493" i="8" s="1"/>
  <c r="F482" i="8" s="1"/>
  <c r="F207" i="8"/>
  <c r="F203" i="8" s="1"/>
  <c r="F162" i="8"/>
  <c r="F45" i="8"/>
  <c r="F12" i="8"/>
  <c r="F551" i="8"/>
  <c r="F460" i="8"/>
  <c r="F459" i="8" s="1"/>
  <c r="F391" i="8"/>
  <c r="F381" i="8"/>
  <c r="F360" i="8" s="1"/>
  <c r="F373" i="8"/>
  <c r="F25" i="8"/>
  <c r="F187" i="8" l="1"/>
  <c r="F186" i="8" s="1"/>
  <c r="F100" i="8"/>
  <c r="F402" i="8"/>
  <c r="F390" i="8" s="1"/>
  <c r="F143" i="8"/>
  <c r="F8" i="8"/>
  <c r="F306" i="8"/>
  <c r="F560" i="8" l="1"/>
</calcChain>
</file>

<file path=xl/sharedStrings.xml><?xml version="1.0" encoding="utf-8"?>
<sst xmlns="http://schemas.openxmlformats.org/spreadsheetml/2006/main" count="2725" uniqueCount="461">
  <si>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</si>
  <si>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</si>
  <si>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</si>
  <si>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</si>
  <si>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</si>
  <si>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</si>
  <si>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</si>
  <si>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</si>
  <si>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</si>
  <si>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</si>
  <si>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</si>
  <si>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</si>
  <si>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</si>
  <si>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</si>
  <si>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</si>
  <si>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</si>
  <si>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</si>
  <si>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</si>
  <si>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</si>
  <si>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>Обеспечение деятельности финансовых , налоговыхи таможенных органов и оргнов финансового (финасново-бюджетного)надзора</t>
  </si>
  <si>
    <t>06</t>
  </si>
  <si>
    <t>12</t>
  </si>
  <si>
    <t xml:space="preserve">000 00 00 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</si>
  <si>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</si>
  <si>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</si>
  <si>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</si>
  <si>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</si>
  <si>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</si>
  <si>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08</t>
  </si>
  <si>
    <t>Охрана окружающей среды</t>
  </si>
  <si>
    <t>Образование</t>
  </si>
  <si>
    <t xml:space="preserve">07 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</si>
  <si>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</si>
  <si>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</si>
  <si>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</si>
  <si>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</si>
  <si>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</si>
  <si>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>Культура</t>
  </si>
  <si>
    <t>441 99 00</t>
  </si>
  <si>
    <t>442 99 00</t>
  </si>
  <si>
    <t>Амбулаторная помощь</t>
  </si>
  <si>
    <t>Физическая культура и спорт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</si>
  <si>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</si>
  <si>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</si>
  <si>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</si>
  <si>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</si>
  <si>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</si>
  <si>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Межбюджетные трансферты</t>
  </si>
  <si>
    <t>11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</si>
  <si>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</si>
  <si>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Другие вопросы в области национальной экономики</t>
  </si>
  <si>
    <t>Мероприятия по землеустройству и землепользованию</t>
  </si>
  <si>
    <t>002 11 00</t>
  </si>
  <si>
    <t>002 04 34</t>
  </si>
  <si>
    <t>Расходы на обеспечение деятельности  по предоставлению гражданам субсидий</t>
  </si>
  <si>
    <t>Председатель представительного органа муниципального образования</t>
  </si>
  <si>
    <t>Жилищно-коммунальное хозяйство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</si>
  <si>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</si>
  <si>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340 03 00</t>
  </si>
  <si>
    <t>512 97 00</t>
  </si>
  <si>
    <t>002 04 58</t>
  </si>
  <si>
    <t>002 04 78</t>
  </si>
  <si>
    <t>002 04 86</t>
  </si>
  <si>
    <t>002 04 74</t>
  </si>
  <si>
    <t>Субсидия  на организацию работы  органов управления  социальной защиты населения</t>
  </si>
  <si>
    <t>Осуществление полномочий по комплектованию,учету и хранению  архивных документов, отнесенных к государственной  собственности Челябинской области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</si>
  <si>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</si>
  <si>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Субвенции  по социальному обслуживанию населения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</si>
  <si>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</si>
  <si>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002 25 00</t>
  </si>
  <si>
    <t>Председатель контрольно-счетной палаты</t>
  </si>
  <si>
    <t>795 00 17</t>
  </si>
  <si>
    <t xml:space="preserve">000  </t>
  </si>
  <si>
    <t>Молодежная политика и оздоровление детей</t>
  </si>
  <si>
    <t>795 00 09</t>
  </si>
  <si>
    <t>795 00 05</t>
  </si>
  <si>
    <t>795 00 07</t>
  </si>
  <si>
    <t>795 00 01</t>
  </si>
  <si>
    <t>795 00 04</t>
  </si>
  <si>
    <t>795 00 10</t>
  </si>
  <si>
    <t>002 04 01</t>
  </si>
  <si>
    <t>002 04 97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</si>
  <si>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</si>
  <si>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Другие вопросы в области здравоохранения</t>
  </si>
  <si>
    <t>Другие вопросы в области культуры, кинематографии</t>
  </si>
  <si>
    <t>Иные дотации</t>
  </si>
  <si>
    <t>Здравоохранение</t>
  </si>
  <si>
    <t>410 01 00</t>
  </si>
  <si>
    <t>Другие вопросы в области охраны окружающей среды</t>
  </si>
  <si>
    <t>13</t>
  </si>
  <si>
    <t>Органы юстиции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</si>
  <si>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</si>
  <si>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</si>
  <si>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</si>
  <si>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795 00 22</t>
  </si>
  <si>
    <t>795 00 06</t>
  </si>
  <si>
    <t>Массовый спорт</t>
  </si>
  <si>
    <t>002 03 00</t>
  </si>
  <si>
    <t>Другие вопросы в области жилищно-комунального хозяйста</t>
  </si>
  <si>
    <t>Мероприятия в области спорта и физической культуры</t>
  </si>
  <si>
    <t>516 01 02</t>
  </si>
  <si>
    <t>516 01 01</t>
  </si>
  <si>
    <t>423 82 00</t>
  </si>
  <si>
    <t>440 82 00</t>
  </si>
  <si>
    <t xml:space="preserve">440 82 00 </t>
  </si>
  <si>
    <t>Субсидии бюджетным учреждениям на иные цели</t>
  </si>
  <si>
    <t>Дотации на выравнивание бюджетной обеспеченности субъектов Российской Федерации и муниципальных образований</t>
  </si>
  <si>
    <t>Расходы на реализацию переданных государственных полномочий в области охраны труда</t>
  </si>
  <si>
    <t>Общеэкономические вопросы</t>
  </si>
  <si>
    <t>795 00 20</t>
  </si>
  <si>
    <t xml:space="preserve">04 </t>
  </si>
  <si>
    <t>102 01 02</t>
  </si>
  <si>
    <t>Бюджетные инвестиции в объекты капитального строительства собственности муниципальных образований</t>
  </si>
  <si>
    <t>444 06 01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</si>
  <si>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</si>
  <si>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Резервные фонды исполнительных огранов местного самоуправления</t>
  </si>
  <si>
    <t>Природоохранные мероприятия</t>
  </si>
  <si>
    <t>Периодическая печать и издательства</t>
  </si>
  <si>
    <t>Средства массовой информации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</si>
  <si>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</si>
  <si>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Предоставление субсидий бюджетным учреждениям за счет средств муниципального района</t>
  </si>
  <si>
    <t>Центральный аппарат (местный аппарат)</t>
  </si>
  <si>
    <t>795 00 19</t>
  </si>
  <si>
    <t>Дорожное хозяйство (дорожные фонды)</t>
  </si>
  <si>
    <t>Культура и кинематография</t>
  </si>
  <si>
    <t>795 00 31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</si>
  <si>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</si>
  <si>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</si>
  <si>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</si>
  <si>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</si>
  <si>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</si>
  <si>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</si>
  <si>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</si>
  <si>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</si>
  <si>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</si>
  <si>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022 04 01</t>
  </si>
  <si>
    <t>Уплата налога на имущество организаций и земельного налога</t>
  </si>
  <si>
    <t>Уплата прочих налогов, сборов и иных платежей</t>
  </si>
  <si>
    <t>Организация работы комиссий  по делам  несовершеннолетних и защите их прав</t>
  </si>
  <si>
    <t>Реализация переданных  государственных полномочий в области  охраны окружающей среды</t>
  </si>
  <si>
    <t>350</t>
  </si>
  <si>
    <t>Премии и гранты</t>
  </si>
  <si>
    <t>530</t>
  </si>
  <si>
    <t>Субвенции</t>
  </si>
  <si>
    <t>002 04 99</t>
  </si>
  <si>
    <t>243</t>
  </si>
  <si>
    <t>Закупка товаров, работ, услуг в целях капитального ремонта государственного (муниципального) имущества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</si>
  <si>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</si>
  <si>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</si>
  <si>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</si>
  <si>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</si>
  <si>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</si>
  <si>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</si>
  <si>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</si>
  <si>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</si>
  <si>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</si>
  <si>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</si>
  <si>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 xml:space="preserve">Возмещение стоимости услуг по погребению и выплату социального пособия на погребение </t>
  </si>
  <si>
    <t>Выплата  единовременного социального пособия гражданм, находящихся в трудной жизненной ситуации</t>
  </si>
  <si>
    <t>Пособия, компенсации, меры социальной поддержки по публичным нормативным обязательствам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</si>
  <si>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</si>
  <si>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</si>
  <si>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</si>
  <si>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</si>
  <si>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Субсидии некоммерческим организациям (за исключением государственных (муниципальных) учреждений)</t>
  </si>
  <si>
    <t>630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</si>
  <si>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</si>
  <si>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болезней,общих для человека и животных</t>
  </si>
  <si>
    <t>511</t>
  </si>
  <si>
    <t>512</t>
  </si>
  <si>
    <t>Дотации на выравнивание бюджетной обеспеченности</t>
  </si>
  <si>
    <t>491 01 00</t>
  </si>
  <si>
    <t>505 48 00</t>
  </si>
  <si>
    <t>505 52 50</t>
  </si>
  <si>
    <t>505 52 80</t>
  </si>
  <si>
    <t>505 63 56</t>
  </si>
  <si>
    <t>313</t>
  </si>
  <si>
    <t>505 75 60</t>
  </si>
  <si>
    <t>505 75 80</t>
  </si>
  <si>
    <t>514 05 01</t>
  </si>
  <si>
    <t>Субсидии гражданам на приобретение жилья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</si>
  <si>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</si>
  <si>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</si>
  <si>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</si>
  <si>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</si>
  <si>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</si>
  <si>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</si>
  <si>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</si>
  <si>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795 00 18</t>
  </si>
  <si>
    <t>795 00 11</t>
  </si>
  <si>
    <t>795 00 15</t>
  </si>
  <si>
    <t>423 82 03</t>
  </si>
  <si>
    <t>Субсидии бюджетным учреждениям на иные цели (текущий ремонт)</t>
  </si>
  <si>
    <t xml:space="preserve">Субсидии бюджетным учреждениям на иные цели  (приобретение основных средств) </t>
  </si>
  <si>
    <t>440 82 03</t>
  </si>
  <si>
    <t>517 02 01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</si>
  <si>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</si>
  <si>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Коммунальное хозяйство</t>
  </si>
  <si>
    <t>070 05 00</t>
  </si>
  <si>
    <t>Стационарная медицинска помощь</t>
  </si>
  <si>
    <t>795 00 03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</si>
  <si>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</si>
  <si>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</si>
  <si>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420 99 00</t>
  </si>
  <si>
    <t xml:space="preserve">Прочая закупка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</si>
  <si>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 от оказания платных услуг</t>
  </si>
  <si>
    <t>421 99 00</t>
  </si>
  <si>
    <t>421 99 10</t>
  </si>
  <si>
    <t>Обеспечение деятельности (оказание услуг)  подведомственных казенных учреждений</t>
  </si>
  <si>
    <t>423 99 00</t>
  </si>
  <si>
    <t>452 99 00</t>
  </si>
  <si>
    <t>Реализация полномочий Российской Федерации на государственную регистрацию актов гражданского состояния</t>
  </si>
  <si>
    <t>001 59 30</t>
  </si>
  <si>
    <t>414</t>
  </si>
  <si>
    <t>795 00 25</t>
  </si>
  <si>
    <t>Бюджетные инвестиции в объекты капитального строительства государственной (муниципальной) собственности</t>
  </si>
  <si>
    <t>421 99 22</t>
  </si>
  <si>
    <t>Обеспечение продуктами питания детей из малообеспеченных семей и детей с нарушением здоровья,обучающихся в МОУ за счет средств муниципального района</t>
  </si>
  <si>
    <t>508 82 00</t>
  </si>
  <si>
    <t>508 99 00</t>
  </si>
  <si>
    <t>Субсидия на организацию участия учреждений культры в мероприятиях,конкурсах, фестивалях всех уровней</t>
  </si>
  <si>
    <t>440 82 04</t>
  </si>
  <si>
    <t>795 00 14</t>
  </si>
  <si>
    <t>508 82 03</t>
  </si>
  <si>
    <t>Муниципальная районная программа "По проведению ремонтных работ и оснащению оборудованием, мебелью подразделений МБУЗ Сосновская ЦРБ"</t>
  </si>
  <si>
    <t>Распределение бюджетных ассигнований  по разделам, подразделам,                                                                                                                                                                                              целевым статьям и группам видов расходов классификации расходов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</si>
  <si>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</si>
  <si>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</si>
  <si>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Скорая медицинская помощь</t>
  </si>
  <si>
    <t xml:space="preserve">03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</si>
  <si>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</si>
  <si>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Комплектование книжных фондов библиотек мунципальных образований и государственных библиотек городов Москвы и Санкт-Петербурга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</si>
  <si>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</si>
  <si>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</si>
  <si>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Осуществление переданных полномочий Российской Федерации по предоставлению отдельных мер социальной поддержки гражданм, подвергшихся воздействию радиации</t>
  </si>
  <si>
    <t>505 51 37</t>
  </si>
  <si>
    <t>312</t>
  </si>
  <si>
    <t>Иные пенсии, социальные доплаты к пенсиям</t>
  </si>
  <si>
    <t>020 00 04</t>
  </si>
  <si>
    <t>123</t>
  </si>
  <si>
    <t>Обеспечение проведения выборов и референдумов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</si>
  <si>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</si>
  <si>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выборов депутатов муниципального образования</t>
  </si>
  <si>
    <t>092 15 00</t>
  </si>
  <si>
    <t>Другие мероприятия по реализации государственных функций</t>
  </si>
  <si>
    <t>795 00 33</t>
  </si>
  <si>
    <t>520 51 44</t>
  </si>
  <si>
    <t>795 00 34</t>
  </si>
  <si>
    <t>795 00 35</t>
  </si>
  <si>
    <t>Премии,стипендии и иные поощрения в Сосновском муниципальном районе</t>
  </si>
  <si>
    <t>Жилищное хозяйство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</si>
  <si>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</si>
  <si>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</si>
  <si>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601 00 00</t>
  </si>
  <si>
    <t>601 12 00</t>
  </si>
  <si>
    <t>601 12 09</t>
  </si>
  <si>
    <t>Государственная программа Челябинской области "Развитие здравоохранения Челябинской области" на 2015-2017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</si>
  <si>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РФ,субъектов РФ, переданнах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жизни.развитие первичной медико-санитарной помощи"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</si>
  <si>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в медицинских организациях Челябинской области</t>
  </si>
  <si>
    <t>607 00  00</t>
  </si>
  <si>
    <t>607 02 00</t>
  </si>
  <si>
    <t>607 02 04</t>
  </si>
  <si>
    <t>Государственная программа Челябинской области "Дети Южного Урала"на 2014-2017 годы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</si>
  <si>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Челябинской области " Дети Южного Урала" на 2014 -2017 годы</t>
  </si>
  <si>
    <t>Государственная программа Челябинской области "Поддержка и развитие дошкольного образования в Челябинской области" на 2015-2025 годы</t>
  </si>
  <si>
    <t>604 00 00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</si>
  <si>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"Поддержка и развитие дошкольного образования в Челябинской области" на 2015-2025 годы</t>
  </si>
  <si>
    <t>604 02 00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</si>
  <si>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</si>
  <si>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604 02 01</t>
  </si>
  <si>
    <t>604 02 02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</si>
  <si>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"Развитие образования в Челябинской области" на 2014-2017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</si>
  <si>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</si>
  <si>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603 00 00</t>
  </si>
  <si>
    <t>603 02 00</t>
  </si>
  <si>
    <t>Государственная программа Челябинской области "Развитие образования в Челябинской области" на 2014-2017 годы</t>
  </si>
  <si>
    <t>603 02 03</t>
  </si>
  <si>
    <t>604 02 04</t>
  </si>
  <si>
    <t>607 02 01</t>
  </si>
  <si>
    <t>607 00 00</t>
  </si>
  <si>
    <t>505 00 00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</si>
  <si>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</si>
  <si>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"Повышение качества жизни граждан пожилого возраста в Челябинской области" на 2014-2017 годы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</si>
  <si>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</si>
  <si>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 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</si>
  <si>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</si>
  <si>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политической репрессий в Челябинской области" </t>
  </si>
  <si>
    <t>Ежемесячная денежная выплатав соответствии с Законом Челябинской области "О звании "Ветеран труда Челябинской области"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</si>
  <si>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</si>
  <si>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</si>
  <si>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606 00 00</t>
  </si>
  <si>
    <t>606 02 00</t>
  </si>
  <si>
    <t>606 02 25</t>
  </si>
  <si>
    <t>606 02 32</t>
  </si>
  <si>
    <t>606 02 35</t>
  </si>
  <si>
    <t>606 02 42</t>
  </si>
  <si>
    <t>606 02 51</t>
  </si>
  <si>
    <t>606 02 53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</si>
  <si>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</si>
  <si>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Ежемесячное пособие на ребенка в соответствии с Законом Челябинской области "О ежемесячном пособии на ребенка"</t>
  </si>
  <si>
    <t>Выплата областного единовременного пособия при рождении ребенка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</si>
  <si>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</si>
  <si>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</si>
  <si>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607 02 08</t>
  </si>
  <si>
    <t>607 02 11</t>
  </si>
  <si>
    <t>607 02 70</t>
  </si>
  <si>
    <t>607 02 90</t>
  </si>
  <si>
    <t>социальная помощь</t>
  </si>
  <si>
    <t>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</si>
  <si>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607 02 76</t>
  </si>
  <si>
    <t>505 52 20</t>
  </si>
  <si>
    <t>Предоставление ежегодной денежной выплаты лицам, награжденным нагрудным знаком "Почетный донор"</t>
  </si>
  <si>
    <t>002 99 00</t>
  </si>
  <si>
    <t>Обеспечение деятельности (оказание услуг) подведомственных казенных учреждений</t>
  </si>
  <si>
    <t>521 70 10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</si>
  <si>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</si>
  <si>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</si>
  <si>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</si>
  <si>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521 80 10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</si>
  <si>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</si>
  <si>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521 20 10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</si>
  <si>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</si>
  <si>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521 30 10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</si>
  <si>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</si>
  <si>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государственных функций, связанных с муниципальным управлением</t>
  </si>
  <si>
    <t>Компенсация выпадающих доходов теплоснабжающих организаций</t>
  </si>
  <si>
    <t>092 00 00</t>
  </si>
  <si>
    <t>092 98 00</t>
  </si>
  <si>
    <t>521 10 10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</si>
  <si>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</si>
  <si>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</si>
  <si>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</si>
  <si>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</si>
  <si>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521 40 10</t>
  </si>
  <si>
    <t>521 50 10</t>
  </si>
  <si>
    <t xml:space="preserve">Программа противодействия коррупции в Сосновском муниципальном районе </t>
  </si>
  <si>
    <t xml:space="preserve">Муниципальная районная программа  "Обеспечение доступным и комфортным жильем граждан Российской Федерации " в Сосновском муниципальном районе </t>
  </si>
  <si>
    <t>Районная программа "Устойчивое развитие сельских территорий Сосновского муниципального района"</t>
  </si>
  <si>
    <t>Муниципальная программа Сосновского муниципального района " Пожарная безопасность муниципальных учреждений культуры Сосновского муниципального района "</t>
  </si>
  <si>
    <t>Муниципальная районная программа "Оснащение музыкальными инструментами и сопутствующим оборудованием детских школ искусств в Сосновском муниципальном районе "</t>
  </si>
  <si>
    <t>Муниципальная программа Сосновского муниципального района "Повышение эффективности реализации молодежной политики Сосновского района"</t>
  </si>
  <si>
    <t xml:space="preserve">Муниципальная программа Сосновского муниципального района "Развитие библиотечного дела в Сосновском муниципальном районе" </t>
  </si>
  <si>
    <t xml:space="preserve">Муниципальная программа Сосновского муниципального района "Нестационарное обслуживание досуга населения Сосновского муниципального района"Живи село" </t>
  </si>
  <si>
    <t xml:space="preserve">Муниципальная программа Сосновского муниципального района "Укрепление материально-технической базы учреждений культуры Сосновского района " 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</si>
  <si>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РФ,субъектов РФ, переданнах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жизни.Развитие первичной медико-санитарной помощи"</t>
  </si>
  <si>
    <t xml:space="preserve">Муниципальная  программа Сосновского муниципального района "Вакцинопрофилактика населения Сосновского  района" </t>
  </si>
  <si>
    <t>Районная муниципальная программа "Профилактика наркомании, токсикомании, алкоголизма и их социальных последствий "</t>
  </si>
  <si>
    <t xml:space="preserve">Муниципальная  программа Сосновского муниципального района "Развитие донорского движения в Сосновском районе" </t>
  </si>
  <si>
    <t xml:space="preserve">Муниципальная программа Сосновского муниципального района "Дети Сосновского района" </t>
  </si>
  <si>
    <t xml:space="preserve">Муниципальная районная комплексная социальная программа "Крепкая семья" </t>
  </si>
  <si>
    <t xml:space="preserve">Муниципальная районная программа "Формирование доступной среды для инвалидов и маломобильных групп населения в Сосновском муниципальном районе" </t>
  </si>
  <si>
    <t xml:space="preserve">Поддержка мер по обеспечению сбалансированности бюджетов </t>
  </si>
  <si>
    <t>853</t>
  </si>
  <si>
    <t>Уплата иных платежей</t>
  </si>
  <si>
    <t>421 99 20</t>
  </si>
  <si>
    <t>Прочая закупка товаров,работ и услуг для обеспечения государственных (муниципальных) нужд от оказания платных услуг</t>
  </si>
  <si>
    <t>603 02 88</t>
  </si>
  <si>
    <t>606 02 22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</si>
  <si>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2014–2020 годы</t>
  </si>
  <si>
    <t xml:space="preserve">607 02 76 </t>
  </si>
  <si>
    <t>321</t>
  </si>
  <si>
    <t>323</t>
  </si>
  <si>
    <t>Приобретение товаров, работ, услуг в пользу граждан в целях их социального обеспечения</t>
  </si>
  <si>
    <t xml:space="preserve">002 04 01 </t>
  </si>
  <si>
    <t>420 99 20</t>
  </si>
  <si>
    <t>603 01 00</t>
  </si>
  <si>
    <t>603 01 01</t>
  </si>
  <si>
    <t>607 50 82</t>
  </si>
  <si>
    <t xml:space="preserve">607 50 82 </t>
  </si>
  <si>
    <t>Субсидия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государственной программы "Челябинской области "Развитие образования в Челябинской области на 2014-2017 годы"</t>
  </si>
  <si>
    <t>Другие вопросы в области социальной политики</t>
  </si>
  <si>
    <t>Субсидии местным бюджетам на строительство и реконструкцию автомобильных дорог общего пользования местного значения государственной программы Челябинской области "Развитие дорожного хозяйства в Челябинской области на 2015-2017 годы"</t>
  </si>
  <si>
    <t>6180501</t>
  </si>
  <si>
    <t>5211010</t>
  </si>
  <si>
    <t>4365059</t>
  </si>
  <si>
    <t>Модернизация региональных систем дошкольного образования</t>
  </si>
  <si>
    <t>6201100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</si>
  <si>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«Развитие физической культуры, массового спорта и спорта высших достижений» на 2015-2017 годы</t>
  </si>
  <si>
    <t>6202100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</si>
  <si>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«Развитие адаптивной физической культуры и спорта» на 2015-2017 годы</t>
  </si>
  <si>
    <t>Иные межбюджетные трансферты</t>
  </si>
  <si>
    <t>607 53 80</t>
  </si>
  <si>
    <t>3 04 01</t>
  </si>
  <si>
    <t>002 99 10</t>
  </si>
  <si>
    <t>521 53 92</t>
  </si>
  <si>
    <t>Предоставлениен субсидий на заверешение работ по созданию МФЦ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</si>
  <si>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</si>
  <si>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</si>
  <si>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219 01 00</t>
  </si>
  <si>
    <t>614 10 00</t>
  </si>
  <si>
    <t>Подпрограмма "Подготовка земельных участков для освоения в целях жилищного строительства"</t>
  </si>
  <si>
    <t>422 99 00</t>
  </si>
  <si>
    <t>Муниципальная программа Сосновского муниципального района "Дети Сосновского района" на 2014-2015 годы</t>
  </si>
  <si>
    <t>478 82 03</t>
  </si>
  <si>
    <t>478 00 00</t>
  </si>
  <si>
    <t>Фельдшерско-акушерские пункты</t>
  </si>
  <si>
    <t>Субсидия бюджетным учреждениям на иные цели (приобретение основных средств)</t>
  </si>
  <si>
    <t>Безвозмездные перечисления организациям, за исключением государственных и муниципальных организаций</t>
  </si>
  <si>
    <t>614 50 20</t>
  </si>
  <si>
    <t>614 60 00</t>
  </si>
  <si>
    <t>634 70 00</t>
  </si>
  <si>
    <t>Реализация мероприятий подпрограммы «Обеспечение жильем молодых семей» федеральной целевой программы «Жилище» на 2011-2015 годы»</t>
  </si>
  <si>
    <t>Подпрограмма "Оказание молодым семьям государственной поддержки для улучшения жилищных условий"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</si>
  <si>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2014-2016 годы»</t>
  </si>
  <si>
    <t>Обеспечение предоставления жилых помещений детям-сиротам и детям,оставшихся без попечения родителей, лицам из их числа по договорам найма специализированных жилых помещений</t>
  </si>
  <si>
    <t>Программа "Развитие малого и среднего предпринимательства в Сосновском муниципальном районе" на 2015 - 2017 годы</t>
  </si>
  <si>
    <t>092 93 00</t>
  </si>
  <si>
    <t>Муниципальная районная Программа "Повышение безопасности дорожного движения в 2015 году" в Сосновском муниципальном районе</t>
  </si>
  <si>
    <t>795 00 24</t>
  </si>
  <si>
    <t>614 20 00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</si>
  <si>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</si>
  <si>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</si>
  <si>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</si>
  <si>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</si>
  <si>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</si>
  <si>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604 50 59</t>
  </si>
  <si>
    <t>Муниципальная программа Сосновского муниципального района "Укрепление материально-технической базы учреждений культуры Сосновского района " на 2014-2015 годы</t>
  </si>
  <si>
    <t>440 51 48</t>
  </si>
  <si>
    <t>Государственная поддержка лучших работников муниципальных учреждений культуры,находящихся на территории сельских поселений</t>
  </si>
  <si>
    <t xml:space="preserve">440 82 02 </t>
  </si>
  <si>
    <t>Субсидии бюджетным учреждениям на иные цели ( текущий ремонт)</t>
  </si>
  <si>
    <t>638 13 01</t>
  </si>
  <si>
    <t>Мероприятия, реализуемые в рамках подпрограммы "Сохранение и развитие культурно - досуговой сферы на 2015 - 2017 годы"</t>
  </si>
  <si>
    <t>795 00 21</t>
  </si>
  <si>
    <t>Муниципальная районная комплексная программа "По охране общественного порядка и профилактике преступлений и правонарушений на территории Сосновского муниципального района на 2015 - 2016 годы"</t>
  </si>
  <si>
    <t>6040101</t>
  </si>
  <si>
    <t>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</si>
  <si>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603 01 02</t>
  </si>
  <si>
    <t>603 01 04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</si>
  <si>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</si>
  <si>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Оборудование пунктов проведения государственной итоговой аттестации в форме основного государственного экзамена</t>
  </si>
  <si>
    <t>Оборудование пунктов проведения государственной итоговой аттестации в форме единого государственного экзамена</t>
  </si>
  <si>
    <t>603 01 05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</si>
  <si>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 - инвалидов"</t>
  </si>
  <si>
    <t>603 50 27</t>
  </si>
  <si>
    <t>Реализация мероприятий государственной программы Российской Федерации "Доступная среда" на 2011-2015 годы</t>
  </si>
  <si>
    <t>603 50 97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</si>
  <si>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</si>
  <si>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521 01 46</t>
  </si>
  <si>
    <t>627 50 64</t>
  </si>
  <si>
    <t>Государственная поддержка малого и среднего предпринимательства, включая крестьянские (фермерские) хозяйства, в рамках государственной программы Челябинской области "Комплексная поддержка и развитие малого и среднего предпринимательства в Челябинской области на 2015-2017 годы"</t>
  </si>
  <si>
    <t>351 05 00</t>
  </si>
  <si>
    <t>Мероприятия в области коммунального хозяйства</t>
  </si>
  <si>
    <t>423 82 04</t>
  </si>
  <si>
    <t>Организация отдыха детей в каникулярное время</t>
  </si>
  <si>
    <t>Компенсация расходов,связанных с оказанием в 2014 г. мед орг гражданам Украины и лицам без гражданства мед.помоши и проведение профилактических прививок</t>
  </si>
  <si>
    <t>520 54 22</t>
  </si>
  <si>
    <t>Муниципальная районная программа "Формирование доступной среды для инвалидов и маломобильных групп населения в Сосновском муниципальном районе" на 2015-2016 годы</t>
  </si>
  <si>
    <t>Уточненный план</t>
  </si>
  <si>
    <t>Исполнено</t>
  </si>
  <si>
    <t>Муниципальная  районная программа "Развитие муниципальной службы в Сосновском районе на 2014-2015 годы"</t>
  </si>
  <si>
    <t>Районная  программа "Развитие сети автомобильных дорог в Сосновском муниципальном района  на 2012-2016 годы"</t>
  </si>
  <si>
    <t xml:space="preserve">Муниципальная программа Сосновского муниципального района"Развитие образования в Сосновском муниципальном районе на 2013-2015 годы" </t>
  </si>
  <si>
    <t>Муниципальная районная программа "Поддержка и развитие дошкольного образования в Сосновском муниципальном районе на 2015 год"</t>
  </si>
  <si>
    <t xml:space="preserve">Муниципальная программа Сосновского муниципального района"Дети Сосновского района на 2015 год" </t>
  </si>
  <si>
    <t>Дотация на выравнивание бюджетной обеспеченности бюджетов поселений за счет собственных средств бюджета муниципального района</t>
  </si>
  <si>
    <t>Дотация на выравнивание  бюджетной  обеспеченности бюджетов поселений за счет субвенции  бюджетам муниципальных районов</t>
  </si>
  <si>
    <t>603 01 80</t>
  </si>
  <si>
    <t>за 2015 год</t>
  </si>
  <si>
    <t xml:space="preserve">Приложение № 4                                                                                                                          к решению Собрания депутатов </t>
  </si>
  <si>
    <t>от "20" апреля 2016 г.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</si>
</sst>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B0F0"/>
      <name val="Arial Cyr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Border="1"/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0" fillId="2" borderId="0" xfId="0" applyFill="1"/>
    <xf numFmtId="49" fontId="6" fillId="3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top" wrapText="1"/>
    </xf>
    <xf numFmtId="12" fontId="8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 applyProtection="1">
      <alignment horizontal="left" vertical="top" wrapText="1"/>
      <protection locked="0"/>
    </xf>
    <xf numFmtId="4" fontId="12" fillId="0" borderId="0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4" fontId="0" fillId="0" borderId="0" xfId="0" applyNumberFormat="1"/>
    <xf numFmtId="4" fontId="0" fillId="0" borderId="0" xfId="0" applyNumberFormat="1" applyBorder="1"/>
    <xf numFmtId="49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top" wrapText="1"/>
    </xf>
    <xf numFmtId="2" fontId="8" fillId="0" borderId="2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" fontId="0" fillId="0" borderId="0" xfId="0" applyNumberFormat="1" applyFill="1"/>
    <xf numFmtId="0" fontId="8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49" fontId="14" fillId="0" borderId="7" xfId="0" applyNumberFormat="1" applyFont="1" applyBorder="1" applyAlignment="1" applyProtection="1">
      <alignment horizontal="left" vertical="top" wrapText="1"/>
    </xf>
    <xf numFmtId="49" fontId="14" fillId="0" borderId="8" xfId="0" applyNumberFormat="1" applyFont="1" applyBorder="1" applyAlignment="1" applyProtection="1">
      <alignment horizontal="left" vertical="top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3" borderId="9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 vertical="center"/>
    </xf>
    <xf numFmtId="4" fontId="6" fillId="5" borderId="9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0" fillId="3" borderId="9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6"/>
  <sheetViews>
    <sheetView tabSelected="1" showWhiteSpace="0" zoomScale="93" zoomScaleNormal="93" workbookViewId="0">
      <selection activeCell="A3" sqref="A3:G3"/>
    </sheetView>
  </sheetViews>
  <sheetFormatPr defaultRowHeight="12.75" x14ac:dyDescent="0.2"/>
  <cols>
    <col min="1" max="1" width="78.85546875" customWidth="1"/>
    <col min="2" max="2" width="5.5703125" customWidth="1"/>
    <col min="3" max="3" width="5.42578125" customWidth="1"/>
    <col min="4" max="4" width="9.85546875" customWidth="1"/>
    <col min="5" max="5" width="7.42578125" customWidth="1"/>
    <col min="6" max="6" width="16.42578125" customWidth="1"/>
    <col min="7" max="7" width="16.7109375" customWidth="1"/>
    <col min="8" max="8" width="13.85546875" bestFit="1" customWidth="1"/>
    <col min="9" max="9" width="20.140625" customWidth="1"/>
  </cols>
  <sheetData>
    <row r="1" spans="1:7" ht="25.5" customHeight="1" x14ac:dyDescent="0.2">
      <c r="B1" s="107" t="s">
        <v>459</v>
      </c>
      <c r="C1" s="107"/>
      <c r="D1" s="107"/>
      <c r="E1" s="107"/>
      <c r="F1" s="107"/>
      <c r="G1" s="107"/>
    </row>
    <row r="2" spans="1:7" ht="0.75" customHeight="1" x14ac:dyDescent="0.2">
      <c r="B2" s="107"/>
      <c r="C2" s="107"/>
      <c r="D2" s="107"/>
      <c r="E2" s="107"/>
      <c r="F2" s="107"/>
      <c r="G2" s="107"/>
    </row>
    <row r="3" spans="1:7" ht="15.75" customHeight="1" x14ac:dyDescent="0.2">
      <c r="A3" s="107" t="s">
        <v>460</v>
      </c>
      <c r="B3" s="107"/>
      <c r="C3" s="107"/>
      <c r="D3" s="107"/>
      <c r="E3" s="107"/>
      <c r="F3" s="107"/>
      <c r="G3" s="107"/>
    </row>
    <row r="4" spans="1:7" ht="37.5" customHeight="1" x14ac:dyDescent="0.2">
      <c r="A4" s="108" t="s">
        <v>225</v>
      </c>
      <c r="B4" s="108"/>
      <c r="C4" s="108"/>
      <c r="D4" s="108"/>
      <c r="E4" s="108"/>
      <c r="F4" s="108"/>
      <c r="G4" s="108"/>
    </row>
    <row r="5" spans="1:7" ht="17.25" customHeight="1" x14ac:dyDescent="0.2">
      <c r="A5" s="109" t="s">
        <v>458</v>
      </c>
      <c r="B5" s="109"/>
      <c r="C5" s="109"/>
      <c r="D5" s="109"/>
      <c r="E5" s="109"/>
      <c r="F5" s="109"/>
      <c r="G5" s="109"/>
    </row>
    <row r="6" spans="1:7" ht="27" customHeight="1" x14ac:dyDescent="0.2">
      <c r="A6" s="110" t="s">
        <v>0</v>
      </c>
      <c r="B6" s="112" t="s">
        <v>1</v>
      </c>
      <c r="C6" s="112"/>
      <c r="D6" s="112"/>
      <c r="E6" s="112"/>
      <c r="F6" s="113" t="s">
        <v>448</v>
      </c>
      <c r="G6" s="106" t="s">
        <v>449</v>
      </c>
    </row>
    <row r="7" spans="1:7" ht="51" customHeight="1" x14ac:dyDescent="0.2">
      <c r="A7" s="111"/>
      <c r="B7" s="54" t="s">
        <v>4</v>
      </c>
      <c r="C7" s="53" t="s">
        <v>133</v>
      </c>
      <c r="D7" s="53" t="s">
        <v>5</v>
      </c>
      <c r="E7" s="53" t="s">
        <v>6</v>
      </c>
      <c r="F7" s="113"/>
      <c r="G7" s="106"/>
    </row>
    <row r="8" spans="1:7" x14ac:dyDescent="0.2">
      <c r="A8" s="42" t="s">
        <v>3</v>
      </c>
      <c r="B8" s="1" t="s">
        <v>8</v>
      </c>
      <c r="C8" s="1" t="s">
        <v>9</v>
      </c>
      <c r="D8" s="1" t="s">
        <v>7</v>
      </c>
      <c r="E8" s="1" t="s">
        <v>10</v>
      </c>
      <c r="F8" s="76">
        <f>F9+F12+F25+F45+F59+F56</f>
        <v>81532028.469999984</v>
      </c>
      <c r="G8" s="77">
        <f>G9+G12+G25+G45+G59+G56</f>
        <v>80891951.059999987</v>
      </c>
    </row>
    <row r="9" spans="1:7" ht="22.5" x14ac:dyDescent="0.2">
      <c r="A9" s="27" t="s">
        <v>11</v>
      </c>
      <c r="B9" s="2" t="s">
        <v>8</v>
      </c>
      <c r="C9" s="2" t="s">
        <v>12</v>
      </c>
      <c r="D9" s="2" t="s">
        <v>7</v>
      </c>
      <c r="E9" s="2" t="s">
        <v>10</v>
      </c>
      <c r="F9" s="78">
        <f>F10</f>
        <v>1731984.13</v>
      </c>
      <c r="G9" s="79">
        <f>G10</f>
        <v>1731984.13</v>
      </c>
    </row>
    <row r="10" spans="1:7" x14ac:dyDescent="0.2">
      <c r="A10" s="19" t="s">
        <v>13</v>
      </c>
      <c r="B10" s="3" t="s">
        <v>8</v>
      </c>
      <c r="C10" s="3" t="s">
        <v>12</v>
      </c>
      <c r="D10" s="3" t="s">
        <v>97</v>
      </c>
      <c r="E10" s="3" t="s">
        <v>10</v>
      </c>
      <c r="F10" s="80">
        <f>F11</f>
        <v>1731984.13</v>
      </c>
      <c r="G10" s="81">
        <f>G11</f>
        <v>1731984.13</v>
      </c>
    </row>
    <row r="11" spans="1:7" ht="22.5" x14ac:dyDescent="0.2">
      <c r="A11" s="19" t="s">
        <v>127</v>
      </c>
      <c r="B11" s="3" t="s">
        <v>8</v>
      </c>
      <c r="C11" s="3" t="s">
        <v>12</v>
      </c>
      <c r="D11" s="3" t="s">
        <v>97</v>
      </c>
      <c r="E11" s="3" t="s">
        <v>126</v>
      </c>
      <c r="F11" s="80">
        <v>1731984.13</v>
      </c>
      <c r="G11" s="82">
        <v>1731984.13</v>
      </c>
    </row>
    <row r="12" spans="1:7" ht="22.5" x14ac:dyDescent="0.2">
      <c r="A12" s="27" t="s">
        <v>57</v>
      </c>
      <c r="B12" s="2" t="s">
        <v>8</v>
      </c>
      <c r="C12" s="2" t="s">
        <v>14</v>
      </c>
      <c r="D12" s="2" t="s">
        <v>7</v>
      </c>
      <c r="E12" s="2" t="s">
        <v>10</v>
      </c>
      <c r="F12" s="78">
        <f>F13+F21+F23</f>
        <v>3493601.46</v>
      </c>
      <c r="G12" s="79">
        <f>G13+G21+G23</f>
        <v>3459802.34</v>
      </c>
    </row>
    <row r="13" spans="1:7" x14ac:dyDescent="0.2">
      <c r="A13" s="19" t="s">
        <v>93</v>
      </c>
      <c r="B13" s="3" t="s">
        <v>8</v>
      </c>
      <c r="C13" s="3" t="s">
        <v>14</v>
      </c>
      <c r="D13" s="3" t="s">
        <v>80</v>
      </c>
      <c r="E13" s="3" t="s">
        <v>10</v>
      </c>
      <c r="F13" s="80">
        <f>SUM(F14:F20)</f>
        <v>2187611.77</v>
      </c>
      <c r="G13" s="81">
        <f>SUM(G14:G20)</f>
        <v>2165251.9</v>
      </c>
    </row>
    <row r="14" spans="1:7" ht="22.5" x14ac:dyDescent="0.2">
      <c r="A14" s="21" t="s">
        <v>127</v>
      </c>
      <c r="B14" s="3" t="s">
        <v>15</v>
      </c>
      <c r="C14" s="3" t="s">
        <v>14</v>
      </c>
      <c r="D14" s="3" t="s">
        <v>80</v>
      </c>
      <c r="E14" s="3" t="s">
        <v>126</v>
      </c>
      <c r="F14" s="80">
        <v>1202116</v>
      </c>
      <c r="G14" s="82">
        <v>1179756.1299999999</v>
      </c>
    </row>
    <row r="15" spans="1:7" ht="22.5" x14ac:dyDescent="0.2">
      <c r="A15" s="19" t="s">
        <v>128</v>
      </c>
      <c r="B15" s="3" t="s">
        <v>8</v>
      </c>
      <c r="C15" s="3" t="s">
        <v>14</v>
      </c>
      <c r="D15" s="3" t="s">
        <v>80</v>
      </c>
      <c r="E15" s="3" t="s">
        <v>129</v>
      </c>
      <c r="F15" s="80">
        <v>1077.17</v>
      </c>
      <c r="G15" s="82">
        <v>1077.17</v>
      </c>
    </row>
    <row r="16" spans="1:7" x14ac:dyDescent="0.2">
      <c r="A16" s="20" t="s">
        <v>185</v>
      </c>
      <c r="B16" s="3" t="s">
        <v>8</v>
      </c>
      <c r="C16" s="3" t="s">
        <v>14</v>
      </c>
      <c r="D16" s="3" t="s">
        <v>80</v>
      </c>
      <c r="E16" s="3" t="s">
        <v>184</v>
      </c>
      <c r="F16" s="80">
        <v>56945.55</v>
      </c>
      <c r="G16" s="82">
        <v>56945.55</v>
      </c>
    </row>
    <row r="17" spans="1:8" ht="14.25" customHeight="1" x14ac:dyDescent="0.2">
      <c r="A17" s="19" t="s">
        <v>131</v>
      </c>
      <c r="B17" s="3" t="s">
        <v>8</v>
      </c>
      <c r="C17" s="3" t="s">
        <v>14</v>
      </c>
      <c r="D17" s="3" t="s">
        <v>80</v>
      </c>
      <c r="E17" s="3" t="s">
        <v>130</v>
      </c>
      <c r="F17" s="80">
        <v>752833.16</v>
      </c>
      <c r="G17" s="82">
        <v>752833.16</v>
      </c>
    </row>
    <row r="18" spans="1:8" x14ac:dyDescent="0.2">
      <c r="A18" s="19" t="s">
        <v>141</v>
      </c>
      <c r="B18" s="3" t="s">
        <v>8</v>
      </c>
      <c r="C18" s="3" t="s">
        <v>14</v>
      </c>
      <c r="D18" s="3" t="s">
        <v>80</v>
      </c>
      <c r="E18" s="3" t="s">
        <v>140</v>
      </c>
      <c r="F18" s="80">
        <v>120683</v>
      </c>
      <c r="G18" s="82">
        <v>120683</v>
      </c>
    </row>
    <row r="19" spans="1:8" x14ac:dyDescent="0.2">
      <c r="A19" s="31" t="s">
        <v>136</v>
      </c>
      <c r="B19" s="3" t="s">
        <v>8</v>
      </c>
      <c r="C19" s="3" t="s">
        <v>14</v>
      </c>
      <c r="D19" s="3" t="s">
        <v>80</v>
      </c>
      <c r="E19" s="3" t="s">
        <v>132</v>
      </c>
      <c r="F19" s="80">
        <v>223</v>
      </c>
      <c r="G19" s="82">
        <v>223</v>
      </c>
    </row>
    <row r="20" spans="1:8" x14ac:dyDescent="0.2">
      <c r="A20" s="30" t="s">
        <v>137</v>
      </c>
      <c r="B20" s="3" t="s">
        <v>8</v>
      </c>
      <c r="C20" s="3" t="s">
        <v>14</v>
      </c>
      <c r="D20" s="3" t="s">
        <v>135</v>
      </c>
      <c r="E20" s="3" t="s">
        <v>134</v>
      </c>
      <c r="F20" s="80">
        <v>53733.89</v>
      </c>
      <c r="G20" s="82">
        <v>53733.89</v>
      </c>
    </row>
    <row r="21" spans="1:8" x14ac:dyDescent="0.2">
      <c r="A21" s="19" t="s">
        <v>55</v>
      </c>
      <c r="B21" s="3" t="s">
        <v>8</v>
      </c>
      <c r="C21" s="3" t="s">
        <v>14</v>
      </c>
      <c r="D21" s="3" t="s">
        <v>52</v>
      </c>
      <c r="E21" s="3" t="s">
        <v>10</v>
      </c>
      <c r="F21" s="80">
        <f>F22</f>
        <v>1294550.44</v>
      </c>
      <c r="G21" s="81">
        <f>G22</f>
        <v>1294550.44</v>
      </c>
    </row>
    <row r="22" spans="1:8" ht="22.5" x14ac:dyDescent="0.2">
      <c r="A22" s="19" t="s">
        <v>127</v>
      </c>
      <c r="B22" s="3" t="s">
        <v>8</v>
      </c>
      <c r="C22" s="3" t="s">
        <v>14</v>
      </c>
      <c r="D22" s="3" t="s">
        <v>52</v>
      </c>
      <c r="E22" s="3" t="s">
        <v>126</v>
      </c>
      <c r="F22" s="80">
        <v>1294550.44</v>
      </c>
      <c r="G22" s="82">
        <v>1294550.44</v>
      </c>
    </row>
    <row r="23" spans="1:8" x14ac:dyDescent="0.2">
      <c r="A23" s="19" t="s">
        <v>244</v>
      </c>
      <c r="B23" s="3" t="s">
        <v>8</v>
      </c>
      <c r="C23" s="3" t="s">
        <v>14</v>
      </c>
      <c r="D23" s="3" t="s">
        <v>243</v>
      </c>
      <c r="E23" s="3" t="s">
        <v>10</v>
      </c>
      <c r="F23" s="80">
        <f>F24</f>
        <v>11439.25</v>
      </c>
      <c r="G23" s="81">
        <f>G24</f>
        <v>0</v>
      </c>
    </row>
    <row r="24" spans="1:8" x14ac:dyDescent="0.2">
      <c r="A24" s="19" t="s">
        <v>131</v>
      </c>
      <c r="B24" s="3" t="s">
        <v>8</v>
      </c>
      <c r="C24" s="3" t="s">
        <v>14</v>
      </c>
      <c r="D24" s="3" t="s">
        <v>243</v>
      </c>
      <c r="E24" s="3" t="s">
        <v>130</v>
      </c>
      <c r="F24" s="80">
        <v>11439.25</v>
      </c>
      <c r="G24" s="82"/>
    </row>
    <row r="25" spans="1:8" ht="33.75" x14ac:dyDescent="0.2">
      <c r="A25" s="27" t="s">
        <v>16</v>
      </c>
      <c r="B25" s="2" t="s">
        <v>15</v>
      </c>
      <c r="C25" s="2" t="s">
        <v>17</v>
      </c>
      <c r="D25" s="2" t="s">
        <v>7</v>
      </c>
      <c r="E25" s="2" t="s">
        <v>10</v>
      </c>
      <c r="F25" s="78">
        <f>F26+F34+F37+F40+F42</f>
        <v>50654906.93</v>
      </c>
      <c r="G25" s="79">
        <v>50333635.710000001</v>
      </c>
      <c r="H25" s="55"/>
    </row>
    <row r="26" spans="1:8" x14ac:dyDescent="0.2">
      <c r="A26" s="33" t="s">
        <v>93</v>
      </c>
      <c r="B26" s="14" t="s">
        <v>8</v>
      </c>
      <c r="C26" s="14" t="s">
        <v>17</v>
      </c>
      <c r="D26" s="14" t="s">
        <v>80</v>
      </c>
      <c r="E26" s="14" t="s">
        <v>10</v>
      </c>
      <c r="F26" s="83">
        <f>SUM(F27:F33)</f>
        <v>49646706.93</v>
      </c>
      <c r="G26" s="84">
        <f>SUM(G27:G33)</f>
        <v>49325435.710000001</v>
      </c>
    </row>
    <row r="27" spans="1:8" ht="22.5" x14ac:dyDescent="0.2">
      <c r="A27" s="19" t="s">
        <v>127</v>
      </c>
      <c r="B27" s="3" t="s">
        <v>8</v>
      </c>
      <c r="C27" s="3" t="s">
        <v>17</v>
      </c>
      <c r="D27" s="3" t="s">
        <v>80</v>
      </c>
      <c r="E27" s="3" t="s">
        <v>126</v>
      </c>
      <c r="F27" s="80">
        <v>35993426.729999997</v>
      </c>
      <c r="G27" s="82">
        <v>35788057.68</v>
      </c>
    </row>
    <row r="28" spans="1:8" s="4" customFormat="1" ht="22.5" x14ac:dyDescent="0.2">
      <c r="A28" s="19" t="s">
        <v>128</v>
      </c>
      <c r="B28" s="9" t="s">
        <v>8</v>
      </c>
      <c r="C28" s="9" t="s">
        <v>17</v>
      </c>
      <c r="D28" s="9" t="s">
        <v>80</v>
      </c>
      <c r="E28" s="9" t="s">
        <v>129</v>
      </c>
      <c r="F28" s="80">
        <v>10400</v>
      </c>
      <c r="G28" s="82">
        <v>10400</v>
      </c>
    </row>
    <row r="29" spans="1:8" s="4" customFormat="1" x14ac:dyDescent="0.2">
      <c r="A29" s="20" t="s">
        <v>185</v>
      </c>
      <c r="B29" s="9" t="s">
        <v>8</v>
      </c>
      <c r="C29" s="9" t="s">
        <v>17</v>
      </c>
      <c r="D29" s="9" t="s">
        <v>80</v>
      </c>
      <c r="E29" s="9" t="s">
        <v>184</v>
      </c>
      <c r="F29" s="80">
        <v>1293773.5</v>
      </c>
      <c r="G29" s="82">
        <v>1247260.27</v>
      </c>
    </row>
    <row r="30" spans="1:8" s="4" customFormat="1" ht="22.5" x14ac:dyDescent="0.2">
      <c r="A30" s="20" t="s">
        <v>146</v>
      </c>
      <c r="B30" s="9" t="s">
        <v>8</v>
      </c>
      <c r="C30" s="9" t="s">
        <v>17</v>
      </c>
      <c r="D30" s="9" t="s">
        <v>382</v>
      </c>
      <c r="E30" s="9" t="s">
        <v>145</v>
      </c>
      <c r="F30" s="80">
        <v>405656.72</v>
      </c>
      <c r="G30" s="82">
        <v>405656.72</v>
      </c>
    </row>
    <row r="31" spans="1:8" s="4" customFormat="1" x14ac:dyDescent="0.2">
      <c r="A31" s="19" t="s">
        <v>131</v>
      </c>
      <c r="B31" s="9" t="s">
        <v>8</v>
      </c>
      <c r="C31" s="9" t="s">
        <v>17</v>
      </c>
      <c r="D31" s="9" t="s">
        <v>80</v>
      </c>
      <c r="E31" s="9" t="s">
        <v>130</v>
      </c>
      <c r="F31" s="80">
        <v>11735092.24</v>
      </c>
      <c r="G31" s="82">
        <v>11665703.300000001</v>
      </c>
    </row>
    <row r="32" spans="1:8" s="4" customFormat="1" x14ac:dyDescent="0.2">
      <c r="A32" s="31" t="s">
        <v>136</v>
      </c>
      <c r="B32" s="3" t="s">
        <v>8</v>
      </c>
      <c r="C32" s="3" t="s">
        <v>17</v>
      </c>
      <c r="D32" s="3" t="s">
        <v>80</v>
      </c>
      <c r="E32" s="3" t="s">
        <v>132</v>
      </c>
      <c r="F32" s="80">
        <v>131891</v>
      </c>
      <c r="G32" s="82">
        <v>131891</v>
      </c>
    </row>
    <row r="33" spans="1:9" s="4" customFormat="1" x14ac:dyDescent="0.2">
      <c r="A33" s="30" t="s">
        <v>137</v>
      </c>
      <c r="B33" s="3" t="s">
        <v>8</v>
      </c>
      <c r="C33" s="3" t="s">
        <v>17</v>
      </c>
      <c r="D33" s="3" t="s">
        <v>135</v>
      </c>
      <c r="E33" s="3" t="s">
        <v>134</v>
      </c>
      <c r="F33" s="80">
        <v>76466.740000000005</v>
      </c>
      <c r="G33" s="82">
        <v>76466.740000000005</v>
      </c>
    </row>
    <row r="34" spans="1:9" s="4" customFormat="1" x14ac:dyDescent="0.2">
      <c r="A34" s="20" t="s">
        <v>138</v>
      </c>
      <c r="B34" s="9" t="s">
        <v>8</v>
      </c>
      <c r="C34" s="9" t="s">
        <v>17</v>
      </c>
      <c r="D34" s="9" t="s">
        <v>60</v>
      </c>
      <c r="E34" s="9" t="s">
        <v>10</v>
      </c>
      <c r="F34" s="80">
        <f>F35+F36</f>
        <v>570400</v>
      </c>
      <c r="G34" s="81">
        <f>G35+G36</f>
        <v>570400</v>
      </c>
    </row>
    <row r="35" spans="1:9" s="4" customFormat="1" ht="22.5" x14ac:dyDescent="0.2">
      <c r="A35" s="19" t="s">
        <v>127</v>
      </c>
      <c r="B35" s="3" t="s">
        <v>8</v>
      </c>
      <c r="C35" s="3" t="s">
        <v>17</v>
      </c>
      <c r="D35" s="3" t="s">
        <v>60</v>
      </c>
      <c r="E35" s="3" t="s">
        <v>126</v>
      </c>
      <c r="F35" s="80">
        <v>530879.31000000006</v>
      </c>
      <c r="G35" s="82">
        <v>530879.31000000006</v>
      </c>
    </row>
    <row r="36" spans="1:9" s="4" customFormat="1" x14ac:dyDescent="0.2">
      <c r="A36" s="19" t="s">
        <v>131</v>
      </c>
      <c r="B36" s="9" t="s">
        <v>8</v>
      </c>
      <c r="C36" s="9" t="s">
        <v>17</v>
      </c>
      <c r="D36" s="9" t="s">
        <v>60</v>
      </c>
      <c r="E36" s="9" t="s">
        <v>130</v>
      </c>
      <c r="F36" s="80">
        <v>39520.69</v>
      </c>
      <c r="G36" s="82">
        <v>39520.69</v>
      </c>
    </row>
    <row r="37" spans="1:9" s="4" customFormat="1" x14ac:dyDescent="0.2">
      <c r="A37" s="20" t="s">
        <v>139</v>
      </c>
      <c r="B37" s="9" t="s">
        <v>8</v>
      </c>
      <c r="C37" s="9" t="s">
        <v>17</v>
      </c>
      <c r="D37" s="9" t="s">
        <v>61</v>
      </c>
      <c r="E37" s="9" t="s">
        <v>10</v>
      </c>
      <c r="F37" s="80">
        <f>F38+F39</f>
        <v>296200</v>
      </c>
      <c r="G37" s="81">
        <f>G38+G39</f>
        <v>296200</v>
      </c>
    </row>
    <row r="38" spans="1:9" s="4" customFormat="1" ht="22.5" x14ac:dyDescent="0.2">
      <c r="A38" s="19" t="s">
        <v>127</v>
      </c>
      <c r="B38" s="3" t="s">
        <v>8</v>
      </c>
      <c r="C38" s="3" t="s">
        <v>17</v>
      </c>
      <c r="D38" s="9" t="s">
        <v>61</v>
      </c>
      <c r="E38" s="3" t="s">
        <v>126</v>
      </c>
      <c r="F38" s="80">
        <v>288833.13</v>
      </c>
      <c r="G38" s="82">
        <v>288833.13</v>
      </c>
    </row>
    <row r="39" spans="1:9" s="4" customFormat="1" x14ac:dyDescent="0.2">
      <c r="A39" s="19" t="s">
        <v>131</v>
      </c>
      <c r="B39" s="9" t="s">
        <v>8</v>
      </c>
      <c r="C39" s="9" t="s">
        <v>17</v>
      </c>
      <c r="D39" s="9" t="s">
        <v>61</v>
      </c>
      <c r="E39" s="9" t="s">
        <v>130</v>
      </c>
      <c r="F39" s="80">
        <v>7366.87</v>
      </c>
      <c r="G39" s="82">
        <v>7366.87</v>
      </c>
    </row>
    <row r="40" spans="1:9" s="4" customFormat="1" ht="22.5" x14ac:dyDescent="0.2">
      <c r="A40" s="20" t="s">
        <v>65</v>
      </c>
      <c r="B40" s="9" t="s">
        <v>8</v>
      </c>
      <c r="C40" s="9" t="s">
        <v>17</v>
      </c>
      <c r="D40" s="9" t="s">
        <v>62</v>
      </c>
      <c r="E40" s="9" t="s">
        <v>10</v>
      </c>
      <c r="F40" s="80">
        <f>F41</f>
        <v>47800</v>
      </c>
      <c r="G40" s="80">
        <f>G41</f>
        <v>47800</v>
      </c>
    </row>
    <row r="41" spans="1:9" s="4" customFormat="1" x14ac:dyDescent="0.2">
      <c r="A41" s="19" t="s">
        <v>131</v>
      </c>
      <c r="B41" s="9" t="s">
        <v>8</v>
      </c>
      <c r="C41" s="9" t="s">
        <v>17</v>
      </c>
      <c r="D41" s="9" t="s">
        <v>62</v>
      </c>
      <c r="E41" s="9" t="s">
        <v>130</v>
      </c>
      <c r="F41" s="80">
        <v>47800</v>
      </c>
      <c r="G41" s="82">
        <v>47800</v>
      </c>
    </row>
    <row r="42" spans="1:9" s="4" customFormat="1" ht="22.5" x14ac:dyDescent="0.2">
      <c r="A42" s="20" t="s">
        <v>82</v>
      </c>
      <c r="B42" s="9" t="s">
        <v>8</v>
      </c>
      <c r="C42" s="9" t="s">
        <v>17</v>
      </c>
      <c r="D42" s="9" t="s">
        <v>81</v>
      </c>
      <c r="E42" s="9" t="s">
        <v>10</v>
      </c>
      <c r="F42" s="80">
        <f>F43+F44</f>
        <v>93800</v>
      </c>
      <c r="G42" s="81">
        <f>G43+G44</f>
        <v>93800</v>
      </c>
    </row>
    <row r="43" spans="1:9" s="4" customFormat="1" ht="22.5" x14ac:dyDescent="0.2">
      <c r="A43" s="19" t="s">
        <v>127</v>
      </c>
      <c r="B43" s="3" t="s">
        <v>8</v>
      </c>
      <c r="C43" s="3" t="s">
        <v>17</v>
      </c>
      <c r="D43" s="9" t="s">
        <v>81</v>
      </c>
      <c r="E43" s="3" t="s">
        <v>126</v>
      </c>
      <c r="F43" s="80">
        <v>39060</v>
      </c>
      <c r="G43" s="82">
        <v>39060</v>
      </c>
    </row>
    <row r="44" spans="1:9" s="4" customFormat="1" x14ac:dyDescent="0.2">
      <c r="A44" s="19" t="s">
        <v>131</v>
      </c>
      <c r="B44" s="9" t="s">
        <v>8</v>
      </c>
      <c r="C44" s="9" t="s">
        <v>17</v>
      </c>
      <c r="D44" s="9" t="s">
        <v>81</v>
      </c>
      <c r="E44" s="9" t="s">
        <v>130</v>
      </c>
      <c r="F44" s="80">
        <v>54740</v>
      </c>
      <c r="G44" s="82">
        <v>54740</v>
      </c>
    </row>
    <row r="45" spans="1:9" ht="22.5" x14ac:dyDescent="0.2">
      <c r="A45" s="27" t="s">
        <v>19</v>
      </c>
      <c r="B45" s="2" t="s">
        <v>8</v>
      </c>
      <c r="C45" s="2" t="s">
        <v>20</v>
      </c>
      <c r="D45" s="2" t="s">
        <v>7</v>
      </c>
      <c r="E45" s="2" t="s">
        <v>10</v>
      </c>
      <c r="F45" s="78">
        <f>F46+F54</f>
        <v>15845789.49</v>
      </c>
      <c r="G45" s="79">
        <f>G46+G54</f>
        <v>15560782.42</v>
      </c>
    </row>
    <row r="46" spans="1:9" x14ac:dyDescent="0.2">
      <c r="A46" s="19" t="s">
        <v>93</v>
      </c>
      <c r="B46" s="13" t="s">
        <v>8</v>
      </c>
      <c r="C46" s="13" t="s">
        <v>20</v>
      </c>
      <c r="D46" s="3" t="s">
        <v>80</v>
      </c>
      <c r="E46" s="13" t="s">
        <v>10</v>
      </c>
      <c r="F46" s="85">
        <f>SUM(F47:F53)</f>
        <v>14829453.939999999</v>
      </c>
      <c r="G46" s="86">
        <f>SUM(G47:G53)</f>
        <v>14544446.869999999</v>
      </c>
      <c r="I46" s="55"/>
    </row>
    <row r="47" spans="1:9" ht="22.5" x14ac:dyDescent="0.2">
      <c r="A47" s="19" t="s">
        <v>127</v>
      </c>
      <c r="B47" s="3" t="s">
        <v>8</v>
      </c>
      <c r="C47" s="3" t="s">
        <v>20</v>
      </c>
      <c r="D47" s="3" t="s">
        <v>80</v>
      </c>
      <c r="E47" s="3" t="s">
        <v>126</v>
      </c>
      <c r="F47" s="80">
        <v>12549880.380000001</v>
      </c>
      <c r="G47" s="82">
        <v>12264873.310000001</v>
      </c>
      <c r="H47" s="55"/>
      <c r="I47" s="55"/>
    </row>
    <row r="48" spans="1:9" ht="22.5" x14ac:dyDescent="0.2">
      <c r="A48" s="19" t="s">
        <v>128</v>
      </c>
      <c r="B48" s="3" t="s">
        <v>8</v>
      </c>
      <c r="C48" s="3" t="s">
        <v>20</v>
      </c>
      <c r="D48" s="3" t="s">
        <v>80</v>
      </c>
      <c r="E48" s="3" t="s">
        <v>129</v>
      </c>
      <c r="F48" s="80">
        <v>3276.94</v>
      </c>
      <c r="G48" s="82">
        <v>3276.94</v>
      </c>
      <c r="H48" s="55"/>
      <c r="I48" s="55"/>
    </row>
    <row r="49" spans="1:9" x14ac:dyDescent="0.2">
      <c r="A49" s="20" t="s">
        <v>185</v>
      </c>
      <c r="B49" s="3" t="s">
        <v>8</v>
      </c>
      <c r="C49" s="3" t="s">
        <v>20</v>
      </c>
      <c r="D49" s="3" t="s">
        <v>80</v>
      </c>
      <c r="E49" s="3" t="s">
        <v>184</v>
      </c>
      <c r="F49" s="80">
        <v>1901394.94</v>
      </c>
      <c r="G49" s="82">
        <v>1901394.94</v>
      </c>
      <c r="H49" s="55"/>
      <c r="I49" s="55"/>
    </row>
    <row r="50" spans="1:9" x14ac:dyDescent="0.2">
      <c r="A50" s="20" t="s">
        <v>131</v>
      </c>
      <c r="B50" s="13" t="s">
        <v>8</v>
      </c>
      <c r="C50" s="13" t="s">
        <v>20</v>
      </c>
      <c r="D50" s="3" t="s">
        <v>80</v>
      </c>
      <c r="E50" s="3" t="s">
        <v>130</v>
      </c>
      <c r="F50" s="83">
        <v>364245.26</v>
      </c>
      <c r="G50" s="82">
        <v>364245.26</v>
      </c>
      <c r="H50" s="55"/>
      <c r="I50" s="55"/>
    </row>
    <row r="51" spans="1:9" hidden="1" x14ac:dyDescent="0.2">
      <c r="A51" s="31" t="s">
        <v>136</v>
      </c>
      <c r="B51" s="3" t="s">
        <v>8</v>
      </c>
      <c r="C51" s="3" t="s">
        <v>20</v>
      </c>
      <c r="D51" s="3" t="s">
        <v>80</v>
      </c>
      <c r="E51" s="3" t="s">
        <v>132</v>
      </c>
      <c r="F51" s="83"/>
      <c r="G51" s="82"/>
      <c r="H51" s="55"/>
      <c r="I51" s="55"/>
    </row>
    <row r="52" spans="1:9" x14ac:dyDescent="0.2">
      <c r="A52" s="30" t="s">
        <v>137</v>
      </c>
      <c r="B52" s="13" t="s">
        <v>8</v>
      </c>
      <c r="C52" s="13" t="s">
        <v>20</v>
      </c>
      <c r="D52" s="3" t="s">
        <v>80</v>
      </c>
      <c r="E52" s="3" t="s">
        <v>134</v>
      </c>
      <c r="F52" s="83">
        <v>10655.58</v>
      </c>
      <c r="G52" s="82">
        <v>10655.58</v>
      </c>
      <c r="H52" s="55"/>
      <c r="I52" s="55"/>
    </row>
    <row r="53" spans="1:9" x14ac:dyDescent="0.2">
      <c r="A53" s="30" t="s">
        <v>353</v>
      </c>
      <c r="B53" s="13" t="s">
        <v>8</v>
      </c>
      <c r="C53" s="13" t="s">
        <v>20</v>
      </c>
      <c r="D53" s="3" t="s">
        <v>80</v>
      </c>
      <c r="E53" s="3" t="s">
        <v>352</v>
      </c>
      <c r="F53" s="83">
        <v>0.84</v>
      </c>
      <c r="G53" s="82">
        <v>0.84</v>
      </c>
      <c r="H53" s="55"/>
      <c r="I53" s="55"/>
    </row>
    <row r="54" spans="1:9" x14ac:dyDescent="0.2">
      <c r="A54" s="19" t="s">
        <v>70</v>
      </c>
      <c r="B54" s="3" t="s">
        <v>8</v>
      </c>
      <c r="C54" s="3" t="s">
        <v>20</v>
      </c>
      <c r="D54" s="3" t="s">
        <v>69</v>
      </c>
      <c r="E54" s="3" t="s">
        <v>10</v>
      </c>
      <c r="F54" s="80">
        <f>F55</f>
        <v>1016335.55</v>
      </c>
      <c r="G54" s="80">
        <f>G55</f>
        <v>1016335.55</v>
      </c>
    </row>
    <row r="55" spans="1:9" ht="22.5" x14ac:dyDescent="0.2">
      <c r="A55" s="19" t="s">
        <v>127</v>
      </c>
      <c r="B55" s="3" t="s">
        <v>8</v>
      </c>
      <c r="C55" s="3" t="s">
        <v>20</v>
      </c>
      <c r="D55" s="3" t="s">
        <v>69</v>
      </c>
      <c r="E55" s="3" t="s">
        <v>126</v>
      </c>
      <c r="F55" s="80">
        <v>1016335.55</v>
      </c>
      <c r="G55" s="82">
        <v>1016335.55</v>
      </c>
    </row>
    <row r="56" spans="1:9" x14ac:dyDescent="0.2">
      <c r="A56" s="27" t="s">
        <v>240</v>
      </c>
      <c r="B56" s="2" t="s">
        <v>8</v>
      </c>
      <c r="C56" s="2" t="s">
        <v>33</v>
      </c>
      <c r="D56" s="2" t="s">
        <v>7</v>
      </c>
      <c r="E56" s="2" t="s">
        <v>10</v>
      </c>
      <c r="F56" s="87">
        <f>F57</f>
        <v>1565000</v>
      </c>
      <c r="G56" s="88">
        <f>G57</f>
        <v>1565000</v>
      </c>
    </row>
    <row r="57" spans="1:9" x14ac:dyDescent="0.2">
      <c r="A57" s="19" t="s">
        <v>242</v>
      </c>
      <c r="B57" s="3" t="s">
        <v>8</v>
      </c>
      <c r="C57" s="3" t="s">
        <v>33</v>
      </c>
      <c r="D57" s="3" t="s">
        <v>238</v>
      </c>
      <c r="E57" s="3" t="s">
        <v>10</v>
      </c>
      <c r="F57" s="80">
        <f>F58</f>
        <v>1565000</v>
      </c>
      <c r="G57" s="81">
        <f>G58</f>
        <v>1565000</v>
      </c>
    </row>
    <row r="58" spans="1:9" ht="22.5" x14ac:dyDescent="0.2">
      <c r="A58" s="19" t="s">
        <v>241</v>
      </c>
      <c r="B58" s="3" t="s">
        <v>8</v>
      </c>
      <c r="C58" s="3" t="s">
        <v>33</v>
      </c>
      <c r="D58" s="3" t="s">
        <v>238</v>
      </c>
      <c r="E58" s="3" t="s">
        <v>239</v>
      </c>
      <c r="F58" s="80">
        <v>1565000</v>
      </c>
      <c r="G58" s="82">
        <v>1565000</v>
      </c>
    </row>
    <row r="59" spans="1:9" x14ac:dyDescent="0.2">
      <c r="A59" s="27" t="s">
        <v>23</v>
      </c>
      <c r="B59" s="2" t="s">
        <v>8</v>
      </c>
      <c r="C59" s="2" t="s">
        <v>89</v>
      </c>
      <c r="D59" s="2" t="s">
        <v>7</v>
      </c>
      <c r="E59" s="2" t="s">
        <v>10</v>
      </c>
      <c r="F59" s="78">
        <f>F60+F63+F78+F82+F70+F74+F73+F67+F61+F80+F76+F68+F69</f>
        <v>8240746.459999999</v>
      </c>
      <c r="G59" s="79">
        <f>G60+G63+G78+G82+G70+G74+G73+G67+G61+G80+G76+G68+G69</f>
        <v>8240746.459999999</v>
      </c>
    </row>
    <row r="60" spans="1:9" x14ac:dyDescent="0.2">
      <c r="A60" s="19" t="s">
        <v>93</v>
      </c>
      <c r="B60" s="3" t="s">
        <v>8</v>
      </c>
      <c r="C60" s="3" t="s">
        <v>89</v>
      </c>
      <c r="D60" s="3" t="s">
        <v>80</v>
      </c>
      <c r="E60" s="3" t="s">
        <v>10</v>
      </c>
      <c r="F60" s="83">
        <f>F62</f>
        <v>2280706.1</v>
      </c>
      <c r="G60" s="83">
        <f>G62</f>
        <v>2280706.1</v>
      </c>
    </row>
    <row r="61" spans="1:9" x14ac:dyDescent="0.2">
      <c r="A61" s="19" t="s">
        <v>131</v>
      </c>
      <c r="B61" s="3" t="s">
        <v>8</v>
      </c>
      <c r="C61" s="3" t="s">
        <v>89</v>
      </c>
      <c r="D61" s="3" t="s">
        <v>80</v>
      </c>
      <c r="E61" s="3" t="s">
        <v>130</v>
      </c>
      <c r="F61" s="83">
        <v>118946.8</v>
      </c>
      <c r="G61" s="82">
        <v>118946.8</v>
      </c>
    </row>
    <row r="62" spans="1:9" ht="45" x14ac:dyDescent="0.2">
      <c r="A62" s="39" t="s">
        <v>187</v>
      </c>
      <c r="B62" s="3" t="s">
        <v>8</v>
      </c>
      <c r="C62" s="3" t="s">
        <v>89</v>
      </c>
      <c r="D62" s="3" t="s">
        <v>80</v>
      </c>
      <c r="E62" s="3" t="s">
        <v>186</v>
      </c>
      <c r="F62" s="83">
        <v>2280706.1</v>
      </c>
      <c r="G62" s="82">
        <v>2280706.1</v>
      </c>
    </row>
    <row r="63" spans="1:9" x14ac:dyDescent="0.2">
      <c r="A63" s="31" t="s">
        <v>313</v>
      </c>
      <c r="B63" s="13" t="s">
        <v>8</v>
      </c>
      <c r="C63" s="13" t="s">
        <v>89</v>
      </c>
      <c r="D63" s="3" t="s">
        <v>312</v>
      </c>
      <c r="E63" s="13" t="s">
        <v>10</v>
      </c>
      <c r="F63" s="83">
        <f>F64+F65+F66</f>
        <v>1723521.11</v>
      </c>
      <c r="G63" s="84">
        <f>G64+G65+G66</f>
        <v>1723521.11</v>
      </c>
    </row>
    <row r="64" spans="1:9" x14ac:dyDescent="0.2">
      <c r="A64" s="41" t="s">
        <v>153</v>
      </c>
      <c r="B64" s="13" t="s">
        <v>8</v>
      </c>
      <c r="C64" s="13" t="s">
        <v>89</v>
      </c>
      <c r="D64" s="3" t="s">
        <v>312</v>
      </c>
      <c r="E64" s="3" t="s">
        <v>151</v>
      </c>
      <c r="F64" s="83">
        <v>1459259.05</v>
      </c>
      <c r="G64" s="82">
        <v>1459259.05</v>
      </c>
    </row>
    <row r="65" spans="1:7" x14ac:dyDescent="0.2">
      <c r="A65" s="20" t="s">
        <v>185</v>
      </c>
      <c r="B65" s="13" t="s">
        <v>8</v>
      </c>
      <c r="C65" s="13" t="s">
        <v>89</v>
      </c>
      <c r="D65" s="3" t="s">
        <v>312</v>
      </c>
      <c r="E65" s="3" t="s">
        <v>184</v>
      </c>
      <c r="F65" s="83">
        <v>129552.06</v>
      </c>
      <c r="G65" s="82">
        <v>129552.06</v>
      </c>
    </row>
    <row r="66" spans="1:7" x14ac:dyDescent="0.2">
      <c r="A66" s="20" t="s">
        <v>131</v>
      </c>
      <c r="B66" s="13" t="s">
        <v>8</v>
      </c>
      <c r="C66" s="13" t="s">
        <v>89</v>
      </c>
      <c r="D66" s="3" t="s">
        <v>312</v>
      </c>
      <c r="E66" s="3" t="s">
        <v>130</v>
      </c>
      <c r="F66" s="83">
        <v>134710</v>
      </c>
      <c r="G66" s="82">
        <v>134710</v>
      </c>
    </row>
    <row r="67" spans="1:7" ht="14.25" customHeight="1" x14ac:dyDescent="0.2">
      <c r="A67" s="20" t="s">
        <v>153</v>
      </c>
      <c r="B67" s="13" t="s">
        <v>8</v>
      </c>
      <c r="C67" s="13" t="s">
        <v>89</v>
      </c>
      <c r="D67" s="3" t="s">
        <v>383</v>
      </c>
      <c r="E67" s="3" t="s">
        <v>151</v>
      </c>
      <c r="F67" s="83">
        <v>2655193.9</v>
      </c>
      <c r="G67" s="82">
        <v>2655193.9</v>
      </c>
    </row>
    <row r="68" spans="1:7" ht="22.5" x14ac:dyDescent="0.2">
      <c r="A68" s="30" t="s">
        <v>146</v>
      </c>
      <c r="B68" s="13" t="s">
        <v>8</v>
      </c>
      <c r="C68" s="13" t="s">
        <v>89</v>
      </c>
      <c r="D68" s="3" t="s">
        <v>383</v>
      </c>
      <c r="E68" s="3" t="s">
        <v>145</v>
      </c>
      <c r="F68" s="83">
        <v>23548.38</v>
      </c>
      <c r="G68" s="82">
        <v>23548.38</v>
      </c>
    </row>
    <row r="69" spans="1:7" x14ac:dyDescent="0.2">
      <c r="A69" s="20" t="s">
        <v>131</v>
      </c>
      <c r="B69" s="13" t="s">
        <v>8</v>
      </c>
      <c r="C69" s="13" t="s">
        <v>89</v>
      </c>
      <c r="D69" s="3" t="s">
        <v>383</v>
      </c>
      <c r="E69" s="3" t="s">
        <v>130</v>
      </c>
      <c r="F69" s="83">
        <v>61509</v>
      </c>
      <c r="G69" s="82">
        <v>61509</v>
      </c>
    </row>
    <row r="70" spans="1:7" x14ac:dyDescent="0.2">
      <c r="A70" s="39" t="s">
        <v>249</v>
      </c>
      <c r="B70" s="3" t="s">
        <v>8</v>
      </c>
      <c r="C70" s="3" t="s">
        <v>89</v>
      </c>
      <c r="D70" s="3" t="s">
        <v>406</v>
      </c>
      <c r="E70" s="3" t="s">
        <v>10</v>
      </c>
      <c r="F70" s="83">
        <f>F71</f>
        <v>595692.25</v>
      </c>
      <c r="G70" s="84">
        <f>G71</f>
        <v>595692.25</v>
      </c>
    </row>
    <row r="71" spans="1:7" x14ac:dyDescent="0.2">
      <c r="A71" s="19" t="s">
        <v>141</v>
      </c>
      <c r="B71" s="3" t="s">
        <v>8</v>
      </c>
      <c r="C71" s="3" t="s">
        <v>89</v>
      </c>
      <c r="D71" s="3" t="s">
        <v>406</v>
      </c>
      <c r="E71" s="3" t="s">
        <v>140</v>
      </c>
      <c r="F71" s="83">
        <v>595692.25</v>
      </c>
      <c r="G71" s="82">
        <v>595692.25</v>
      </c>
    </row>
    <row r="72" spans="1:7" x14ac:dyDescent="0.2">
      <c r="A72" s="19" t="s">
        <v>385</v>
      </c>
      <c r="B72" s="3" t="s">
        <v>8</v>
      </c>
      <c r="C72" s="3" t="s">
        <v>89</v>
      </c>
      <c r="D72" s="3" t="s">
        <v>384</v>
      </c>
      <c r="E72" s="3" t="s">
        <v>10</v>
      </c>
      <c r="F72" s="83">
        <f>F73</f>
        <v>315383.12</v>
      </c>
      <c r="G72" s="84">
        <f>G73</f>
        <v>315383.12</v>
      </c>
    </row>
    <row r="73" spans="1:7" x14ac:dyDescent="0.2">
      <c r="A73" s="19" t="s">
        <v>131</v>
      </c>
      <c r="B73" s="3" t="s">
        <v>8</v>
      </c>
      <c r="C73" s="3" t="s">
        <v>89</v>
      </c>
      <c r="D73" s="3" t="s">
        <v>384</v>
      </c>
      <c r="E73" s="3" t="s">
        <v>130</v>
      </c>
      <c r="F73" s="83">
        <v>315383.12</v>
      </c>
      <c r="G73" s="82">
        <v>315383.12</v>
      </c>
    </row>
    <row r="74" spans="1:7" ht="22.5" x14ac:dyDescent="0.2">
      <c r="A74" s="31" t="s">
        <v>316</v>
      </c>
      <c r="B74" s="3" t="s">
        <v>8</v>
      </c>
      <c r="C74" s="3" t="s">
        <v>89</v>
      </c>
      <c r="D74" s="3" t="s">
        <v>314</v>
      </c>
      <c r="E74" s="3" t="s">
        <v>10</v>
      </c>
      <c r="F74" s="83">
        <f>F75</f>
        <v>32000</v>
      </c>
      <c r="G74" s="84">
        <f>G75</f>
        <v>32000</v>
      </c>
    </row>
    <row r="75" spans="1:7" x14ac:dyDescent="0.2">
      <c r="A75" s="31" t="s">
        <v>317</v>
      </c>
      <c r="B75" s="3" t="s">
        <v>8</v>
      </c>
      <c r="C75" s="3" t="s">
        <v>89</v>
      </c>
      <c r="D75" s="3" t="s">
        <v>314</v>
      </c>
      <c r="E75" s="3" t="s">
        <v>315</v>
      </c>
      <c r="F75" s="83">
        <v>32000</v>
      </c>
      <c r="G75" s="82">
        <v>32000</v>
      </c>
    </row>
    <row r="76" spans="1:7" ht="33" customHeight="1" x14ac:dyDescent="0.2">
      <c r="A76" s="31" t="s">
        <v>424</v>
      </c>
      <c r="B76" s="13" t="s">
        <v>8</v>
      </c>
      <c r="C76" s="13" t="s">
        <v>89</v>
      </c>
      <c r="D76" s="3" t="s">
        <v>423</v>
      </c>
      <c r="E76" s="3" t="s">
        <v>10</v>
      </c>
      <c r="F76" s="83">
        <f>F77</f>
        <v>19810</v>
      </c>
      <c r="G76" s="84">
        <f>G77</f>
        <v>19810</v>
      </c>
    </row>
    <row r="77" spans="1:7" x14ac:dyDescent="0.2">
      <c r="A77" s="19" t="s">
        <v>131</v>
      </c>
      <c r="B77" s="9" t="s">
        <v>8</v>
      </c>
      <c r="C77" s="9" t="s">
        <v>89</v>
      </c>
      <c r="D77" s="9" t="s">
        <v>423</v>
      </c>
      <c r="E77" s="3" t="s">
        <v>130</v>
      </c>
      <c r="F77" s="83">
        <v>19810</v>
      </c>
      <c r="G77" s="82">
        <v>19810</v>
      </c>
    </row>
    <row r="78" spans="1:7" ht="23.25" customHeight="1" x14ac:dyDescent="0.2">
      <c r="A78" s="20" t="s">
        <v>450</v>
      </c>
      <c r="B78" s="13" t="s">
        <v>8</v>
      </c>
      <c r="C78" s="13" t="s">
        <v>89</v>
      </c>
      <c r="D78" s="13" t="s">
        <v>94</v>
      </c>
      <c r="E78" s="13" t="s">
        <v>10</v>
      </c>
      <c r="F78" s="83">
        <f>F79</f>
        <v>80000</v>
      </c>
      <c r="G78" s="84">
        <f>G79</f>
        <v>80000</v>
      </c>
    </row>
    <row r="79" spans="1:7" x14ac:dyDescent="0.2">
      <c r="A79" s="19" t="s">
        <v>131</v>
      </c>
      <c r="B79" s="9" t="s">
        <v>8</v>
      </c>
      <c r="C79" s="9" t="s">
        <v>89</v>
      </c>
      <c r="D79" s="9" t="s">
        <v>94</v>
      </c>
      <c r="E79" s="9" t="s">
        <v>130</v>
      </c>
      <c r="F79" s="80">
        <v>80000</v>
      </c>
      <c r="G79" s="82">
        <v>80000</v>
      </c>
    </row>
    <row r="80" spans="1:7" ht="23.25" customHeight="1" x14ac:dyDescent="0.2">
      <c r="A80" s="19" t="s">
        <v>407</v>
      </c>
      <c r="B80" s="9" t="s">
        <v>8</v>
      </c>
      <c r="C80" s="9" t="s">
        <v>89</v>
      </c>
      <c r="D80" s="9" t="s">
        <v>408</v>
      </c>
      <c r="E80" s="9" t="s">
        <v>10</v>
      </c>
      <c r="F80" s="80">
        <f>F81</f>
        <v>323370</v>
      </c>
      <c r="G80" s="81">
        <f>G81</f>
        <v>323370</v>
      </c>
    </row>
    <row r="81" spans="1:7" x14ac:dyDescent="0.2">
      <c r="A81" s="19" t="s">
        <v>131</v>
      </c>
      <c r="B81" s="9" t="s">
        <v>8</v>
      </c>
      <c r="C81" s="9" t="s">
        <v>89</v>
      </c>
      <c r="D81" s="9" t="s">
        <v>408</v>
      </c>
      <c r="E81" s="9" t="s">
        <v>130</v>
      </c>
      <c r="F81" s="80">
        <v>323370</v>
      </c>
      <c r="G81" s="82">
        <v>323370</v>
      </c>
    </row>
    <row r="82" spans="1:7" x14ac:dyDescent="0.2">
      <c r="A82" s="20" t="s">
        <v>335</v>
      </c>
      <c r="B82" s="9" t="s">
        <v>8</v>
      </c>
      <c r="C82" s="9" t="s">
        <v>89</v>
      </c>
      <c r="D82" s="9" t="s">
        <v>248</v>
      </c>
      <c r="E82" s="9" t="s">
        <v>10</v>
      </c>
      <c r="F82" s="80">
        <f>F83</f>
        <v>11065.8</v>
      </c>
      <c r="G82" s="81">
        <f>G83</f>
        <v>11065.8</v>
      </c>
    </row>
    <row r="83" spans="1:7" x14ac:dyDescent="0.2">
      <c r="A83" s="20" t="s">
        <v>131</v>
      </c>
      <c r="B83" s="9" t="s">
        <v>8</v>
      </c>
      <c r="C83" s="9" t="s">
        <v>89</v>
      </c>
      <c r="D83" s="9" t="s">
        <v>248</v>
      </c>
      <c r="E83" s="9" t="s">
        <v>130</v>
      </c>
      <c r="F83" s="80">
        <v>11065.8</v>
      </c>
      <c r="G83" s="82">
        <v>11065.8</v>
      </c>
    </row>
    <row r="84" spans="1:7" x14ac:dyDescent="0.2">
      <c r="A84" s="43" t="s">
        <v>91</v>
      </c>
      <c r="B84" s="1" t="s">
        <v>12</v>
      </c>
      <c r="C84" s="1" t="s">
        <v>9</v>
      </c>
      <c r="D84" s="1" t="s">
        <v>7</v>
      </c>
      <c r="E84" s="1" t="s">
        <v>10</v>
      </c>
      <c r="F84" s="76">
        <f t="shared" ref="F84:G86" si="0">F85</f>
        <v>2926000</v>
      </c>
      <c r="G84" s="77">
        <f t="shared" si="0"/>
        <v>2633390</v>
      </c>
    </row>
    <row r="85" spans="1:7" x14ac:dyDescent="0.2">
      <c r="A85" s="27" t="s">
        <v>92</v>
      </c>
      <c r="B85" s="2" t="s">
        <v>12</v>
      </c>
      <c r="C85" s="2" t="s">
        <v>14</v>
      </c>
      <c r="D85" s="2" t="s">
        <v>22</v>
      </c>
      <c r="E85" s="2" t="s">
        <v>10</v>
      </c>
      <c r="F85" s="78">
        <f t="shared" si="0"/>
        <v>2926000</v>
      </c>
      <c r="G85" s="79">
        <f t="shared" si="0"/>
        <v>2633390</v>
      </c>
    </row>
    <row r="86" spans="1:7" ht="22.5" x14ac:dyDescent="0.2">
      <c r="A86" s="19" t="s">
        <v>201</v>
      </c>
      <c r="B86" s="3" t="s">
        <v>12</v>
      </c>
      <c r="C86" s="3" t="s">
        <v>14</v>
      </c>
      <c r="D86" s="3" t="s">
        <v>202</v>
      </c>
      <c r="E86" s="3" t="s">
        <v>10</v>
      </c>
      <c r="F86" s="80">
        <f t="shared" si="0"/>
        <v>2926000</v>
      </c>
      <c r="G86" s="81">
        <f t="shared" si="0"/>
        <v>2633390</v>
      </c>
    </row>
    <row r="87" spans="1:7" x14ac:dyDescent="0.2">
      <c r="A87" s="21" t="s">
        <v>143</v>
      </c>
      <c r="B87" s="3" t="s">
        <v>12</v>
      </c>
      <c r="C87" s="3" t="s">
        <v>14</v>
      </c>
      <c r="D87" s="3" t="s">
        <v>202</v>
      </c>
      <c r="E87" s="3" t="s">
        <v>142</v>
      </c>
      <c r="F87" s="80">
        <v>2926000</v>
      </c>
      <c r="G87" s="82">
        <v>2633390</v>
      </c>
    </row>
    <row r="88" spans="1:7" x14ac:dyDescent="0.2">
      <c r="A88" s="43" t="s">
        <v>25</v>
      </c>
      <c r="B88" s="1" t="s">
        <v>14</v>
      </c>
      <c r="C88" s="1" t="s">
        <v>9</v>
      </c>
      <c r="D88" s="1" t="s">
        <v>22</v>
      </c>
      <c r="E88" s="1" t="s">
        <v>10</v>
      </c>
      <c r="F88" s="76">
        <f>F89+F95</f>
        <v>2345800</v>
      </c>
      <c r="G88" s="77">
        <f>G89+G95</f>
        <v>2345800</v>
      </c>
    </row>
    <row r="89" spans="1:7" s="4" customFormat="1" x14ac:dyDescent="0.2">
      <c r="A89" s="44" t="s">
        <v>90</v>
      </c>
      <c r="B89" s="11" t="s">
        <v>14</v>
      </c>
      <c r="C89" s="11" t="s">
        <v>17</v>
      </c>
      <c r="D89" s="11" t="s">
        <v>22</v>
      </c>
      <c r="E89" s="11" t="s">
        <v>10</v>
      </c>
      <c r="F89" s="78">
        <f>F90</f>
        <v>2345800</v>
      </c>
      <c r="G89" s="79">
        <f>G90</f>
        <v>2345800</v>
      </c>
    </row>
    <row r="90" spans="1:7" s="4" customFormat="1" ht="22.5" x14ac:dyDescent="0.2">
      <c r="A90" s="21" t="s">
        <v>211</v>
      </c>
      <c r="B90" s="3" t="s">
        <v>14</v>
      </c>
      <c r="C90" s="3" t="s">
        <v>17</v>
      </c>
      <c r="D90" s="3" t="s">
        <v>212</v>
      </c>
      <c r="E90" s="3" t="s">
        <v>10</v>
      </c>
      <c r="F90" s="80">
        <f>F91+F92+F93+F94</f>
        <v>2345800</v>
      </c>
      <c r="G90" s="81">
        <f>G91+G92+G93+G94</f>
        <v>2345800</v>
      </c>
    </row>
    <row r="91" spans="1:7" s="4" customFormat="1" ht="22.5" x14ac:dyDescent="0.2">
      <c r="A91" s="19" t="s">
        <v>127</v>
      </c>
      <c r="B91" s="3" t="s">
        <v>14</v>
      </c>
      <c r="C91" s="3" t="s">
        <v>17</v>
      </c>
      <c r="D91" s="3" t="s">
        <v>212</v>
      </c>
      <c r="E91" s="3" t="s">
        <v>126</v>
      </c>
      <c r="F91" s="80">
        <v>1922724.23</v>
      </c>
      <c r="G91" s="82">
        <v>1922724.23</v>
      </c>
    </row>
    <row r="92" spans="1:7" s="4" customFormat="1" ht="22.5" x14ac:dyDescent="0.2">
      <c r="A92" s="19" t="s">
        <v>128</v>
      </c>
      <c r="B92" s="3" t="s">
        <v>14</v>
      </c>
      <c r="C92" s="3" t="s">
        <v>17</v>
      </c>
      <c r="D92" s="3" t="s">
        <v>212</v>
      </c>
      <c r="E92" s="3" t="s">
        <v>129</v>
      </c>
      <c r="F92" s="80">
        <v>500</v>
      </c>
      <c r="G92" s="82">
        <v>500</v>
      </c>
    </row>
    <row r="93" spans="1:7" s="4" customFormat="1" hidden="1" x14ac:dyDescent="0.2">
      <c r="A93" s="20" t="s">
        <v>185</v>
      </c>
      <c r="B93" s="3" t="s">
        <v>14</v>
      </c>
      <c r="C93" s="3" t="s">
        <v>17</v>
      </c>
      <c r="D93" s="3" t="s">
        <v>212</v>
      </c>
      <c r="E93" s="3" t="s">
        <v>184</v>
      </c>
      <c r="F93" s="80"/>
      <c r="G93" s="82"/>
    </row>
    <row r="94" spans="1:7" s="4" customFormat="1" x14ac:dyDescent="0.2">
      <c r="A94" s="19" t="s">
        <v>131</v>
      </c>
      <c r="B94" s="3" t="s">
        <v>14</v>
      </c>
      <c r="C94" s="3" t="s">
        <v>17</v>
      </c>
      <c r="D94" s="3" t="s">
        <v>212</v>
      </c>
      <c r="E94" s="3" t="s">
        <v>130</v>
      </c>
      <c r="F94" s="80">
        <v>422575.77</v>
      </c>
      <c r="G94" s="82">
        <v>422575.77</v>
      </c>
    </row>
    <row r="95" spans="1:7" ht="22.5" hidden="1" x14ac:dyDescent="0.2">
      <c r="A95" s="27" t="s">
        <v>49</v>
      </c>
      <c r="B95" s="2" t="s">
        <v>14</v>
      </c>
      <c r="C95" s="2" t="s">
        <v>36</v>
      </c>
      <c r="D95" s="2" t="s">
        <v>7</v>
      </c>
      <c r="E95" s="2" t="s">
        <v>10</v>
      </c>
      <c r="F95" s="78">
        <f>F96+F98</f>
        <v>0</v>
      </c>
      <c r="G95" s="79">
        <f>G96+G98</f>
        <v>0</v>
      </c>
    </row>
    <row r="96" spans="1:7" s="15" customFormat="1" hidden="1" x14ac:dyDescent="0.2">
      <c r="A96" s="31" t="s">
        <v>115</v>
      </c>
      <c r="B96" s="14" t="s">
        <v>14</v>
      </c>
      <c r="C96" s="14" t="s">
        <v>36</v>
      </c>
      <c r="D96" s="9" t="s">
        <v>198</v>
      </c>
      <c r="E96" s="9" t="s">
        <v>10</v>
      </c>
      <c r="F96" s="83">
        <f>F97</f>
        <v>0</v>
      </c>
      <c r="G96" s="82"/>
    </row>
    <row r="97" spans="1:7" s="15" customFormat="1" hidden="1" x14ac:dyDescent="0.2">
      <c r="A97" s="20" t="s">
        <v>131</v>
      </c>
      <c r="B97" s="9" t="s">
        <v>14</v>
      </c>
      <c r="C97" s="9" t="s">
        <v>36</v>
      </c>
      <c r="D97" s="9" t="s">
        <v>198</v>
      </c>
      <c r="E97" s="9" t="s">
        <v>130</v>
      </c>
      <c r="F97" s="83">
        <v>0</v>
      </c>
      <c r="G97" s="82"/>
    </row>
    <row r="98" spans="1:7" s="15" customFormat="1" ht="22.5" hidden="1" x14ac:dyDescent="0.2">
      <c r="A98" s="30" t="s">
        <v>319</v>
      </c>
      <c r="B98" s="9" t="s">
        <v>14</v>
      </c>
      <c r="C98" s="9" t="s">
        <v>36</v>
      </c>
      <c r="D98" s="9" t="s">
        <v>318</v>
      </c>
      <c r="E98" s="9" t="s">
        <v>10</v>
      </c>
      <c r="F98" s="83">
        <f>F99</f>
        <v>0</v>
      </c>
      <c r="G98" s="82"/>
    </row>
    <row r="99" spans="1:7" s="15" customFormat="1" hidden="1" x14ac:dyDescent="0.2">
      <c r="A99" s="31" t="s">
        <v>317</v>
      </c>
      <c r="B99" s="9" t="s">
        <v>14</v>
      </c>
      <c r="C99" s="9" t="s">
        <v>36</v>
      </c>
      <c r="D99" s="9" t="s">
        <v>318</v>
      </c>
      <c r="E99" s="9" t="s">
        <v>315</v>
      </c>
      <c r="F99" s="83">
        <v>0</v>
      </c>
      <c r="G99" s="82"/>
    </row>
    <row r="100" spans="1:7" x14ac:dyDescent="0.2">
      <c r="A100" s="43" t="s">
        <v>26</v>
      </c>
      <c r="B100" s="1" t="s">
        <v>17</v>
      </c>
      <c r="C100" s="1" t="s">
        <v>9</v>
      </c>
      <c r="D100" s="1" t="s">
        <v>7</v>
      </c>
      <c r="E100" s="1" t="s">
        <v>10</v>
      </c>
      <c r="F100" s="76">
        <f>F101+F106+F117+F125</f>
        <v>262828075.15000001</v>
      </c>
      <c r="G100" s="77">
        <f>G101+G106+G117+G125</f>
        <v>253656346.27000001</v>
      </c>
    </row>
    <row r="101" spans="1:7" x14ac:dyDescent="0.2">
      <c r="A101" s="45" t="s">
        <v>108</v>
      </c>
      <c r="B101" s="29" t="s">
        <v>17</v>
      </c>
      <c r="C101" s="29" t="s">
        <v>8</v>
      </c>
      <c r="D101" s="29" t="s">
        <v>7</v>
      </c>
      <c r="E101" s="29" t="s">
        <v>10</v>
      </c>
      <c r="F101" s="78">
        <f>F102</f>
        <v>357700</v>
      </c>
      <c r="G101" s="79">
        <f>G102</f>
        <v>357700</v>
      </c>
    </row>
    <row r="102" spans="1:7" x14ac:dyDescent="0.2">
      <c r="A102" s="19" t="s">
        <v>107</v>
      </c>
      <c r="B102" s="3" t="s">
        <v>17</v>
      </c>
      <c r="C102" s="3" t="s">
        <v>8</v>
      </c>
      <c r="D102" s="3" t="s">
        <v>144</v>
      </c>
      <c r="E102" s="3" t="s">
        <v>10</v>
      </c>
      <c r="F102" s="83">
        <f>SUM(F103:F105)</f>
        <v>357700</v>
      </c>
      <c r="G102" s="84">
        <f>SUM(G103:G105)</f>
        <v>357700</v>
      </c>
    </row>
    <row r="103" spans="1:7" ht="22.5" x14ac:dyDescent="0.2">
      <c r="A103" s="19" t="s">
        <v>127</v>
      </c>
      <c r="B103" s="3" t="s">
        <v>17</v>
      </c>
      <c r="C103" s="3" t="s">
        <v>8</v>
      </c>
      <c r="D103" s="3" t="s">
        <v>144</v>
      </c>
      <c r="E103" s="3" t="s">
        <v>126</v>
      </c>
      <c r="F103" s="83">
        <v>308562.78999999998</v>
      </c>
      <c r="G103" s="82">
        <v>308562.78999999998</v>
      </c>
    </row>
    <row r="104" spans="1:7" hidden="1" x14ac:dyDescent="0.2">
      <c r="A104" s="20" t="s">
        <v>185</v>
      </c>
      <c r="B104" s="3" t="s">
        <v>17</v>
      </c>
      <c r="C104" s="3" t="s">
        <v>8</v>
      </c>
      <c r="D104" s="3" t="s">
        <v>144</v>
      </c>
      <c r="E104" s="3" t="s">
        <v>184</v>
      </c>
      <c r="F104" s="83">
        <v>0</v>
      </c>
      <c r="G104" s="82"/>
    </row>
    <row r="105" spans="1:7" x14ac:dyDescent="0.2">
      <c r="A105" s="19" t="s">
        <v>131</v>
      </c>
      <c r="B105" s="3" t="s">
        <v>17</v>
      </c>
      <c r="C105" s="3" t="s">
        <v>8</v>
      </c>
      <c r="D105" s="3" t="s">
        <v>144</v>
      </c>
      <c r="E105" s="3" t="s">
        <v>130</v>
      </c>
      <c r="F105" s="83">
        <v>49137.21</v>
      </c>
      <c r="G105" s="82">
        <v>49137.21</v>
      </c>
    </row>
    <row r="106" spans="1:7" x14ac:dyDescent="0.2">
      <c r="A106" s="27" t="s">
        <v>27</v>
      </c>
      <c r="B106" s="2" t="s">
        <v>17</v>
      </c>
      <c r="C106" s="2" t="s">
        <v>18</v>
      </c>
      <c r="D106" s="2" t="s">
        <v>7</v>
      </c>
      <c r="E106" s="2" t="s">
        <v>10</v>
      </c>
      <c r="F106" s="78">
        <f>F107+F115+F113</f>
        <v>818733.05</v>
      </c>
      <c r="G106" s="79">
        <f>G107+G115+G113</f>
        <v>818733.05</v>
      </c>
    </row>
    <row r="107" spans="1:7" x14ac:dyDescent="0.2">
      <c r="A107" s="19" t="s">
        <v>93</v>
      </c>
      <c r="B107" s="9" t="s">
        <v>17</v>
      </c>
      <c r="C107" s="9" t="s">
        <v>18</v>
      </c>
      <c r="D107" s="9" t="s">
        <v>80</v>
      </c>
      <c r="E107" s="9" t="s">
        <v>10</v>
      </c>
      <c r="F107" s="83">
        <f>F109+F110+F108+F111+F112</f>
        <v>340533.05000000005</v>
      </c>
      <c r="G107" s="84">
        <f>G109+G110+G108+G111+G112</f>
        <v>340533.05000000005</v>
      </c>
    </row>
    <row r="108" spans="1:7" ht="22.5" x14ac:dyDescent="0.2">
      <c r="A108" s="19" t="s">
        <v>127</v>
      </c>
      <c r="B108" s="9" t="s">
        <v>17</v>
      </c>
      <c r="C108" s="9" t="s">
        <v>18</v>
      </c>
      <c r="D108" s="9" t="s">
        <v>80</v>
      </c>
      <c r="E108" s="9" t="s">
        <v>126</v>
      </c>
      <c r="F108" s="83">
        <v>273124.07</v>
      </c>
      <c r="G108" s="82">
        <v>273124.07</v>
      </c>
    </row>
    <row r="109" spans="1:7" x14ac:dyDescent="0.2">
      <c r="A109" s="20" t="s">
        <v>185</v>
      </c>
      <c r="B109" s="9" t="s">
        <v>17</v>
      </c>
      <c r="C109" s="9" t="s">
        <v>18</v>
      </c>
      <c r="D109" s="9" t="s">
        <v>80</v>
      </c>
      <c r="E109" s="9" t="s">
        <v>184</v>
      </c>
      <c r="F109" s="83">
        <v>6103.69</v>
      </c>
      <c r="G109" s="82">
        <v>6103.69</v>
      </c>
    </row>
    <row r="110" spans="1:7" x14ac:dyDescent="0.2">
      <c r="A110" s="19" t="s">
        <v>131</v>
      </c>
      <c r="B110" s="9" t="s">
        <v>17</v>
      </c>
      <c r="C110" s="9" t="s">
        <v>18</v>
      </c>
      <c r="D110" s="9" t="s">
        <v>80</v>
      </c>
      <c r="E110" s="9" t="s">
        <v>130</v>
      </c>
      <c r="F110" s="83">
        <v>61302.41</v>
      </c>
      <c r="G110" s="82">
        <v>61302.41</v>
      </c>
    </row>
    <row r="111" spans="1:7" x14ac:dyDescent="0.2">
      <c r="A111" s="31" t="s">
        <v>136</v>
      </c>
      <c r="B111" s="9" t="s">
        <v>17</v>
      </c>
      <c r="C111" s="9" t="s">
        <v>18</v>
      </c>
      <c r="D111" s="9" t="s">
        <v>80</v>
      </c>
      <c r="E111" s="9" t="s">
        <v>132</v>
      </c>
      <c r="F111" s="83">
        <v>2.8</v>
      </c>
      <c r="G111" s="82">
        <v>2.8</v>
      </c>
    </row>
    <row r="112" spans="1:7" x14ac:dyDescent="0.2">
      <c r="A112" s="30" t="s">
        <v>137</v>
      </c>
      <c r="B112" s="9" t="s">
        <v>17</v>
      </c>
      <c r="C112" s="9" t="s">
        <v>18</v>
      </c>
      <c r="D112" s="9" t="s">
        <v>80</v>
      </c>
      <c r="E112" s="9" t="s">
        <v>134</v>
      </c>
      <c r="F112" s="83">
        <v>0.08</v>
      </c>
      <c r="G112" s="82">
        <v>0.08</v>
      </c>
    </row>
    <row r="113" spans="1:7" ht="22.5" x14ac:dyDescent="0.2">
      <c r="A113" s="30" t="s">
        <v>386</v>
      </c>
      <c r="B113" s="9" t="s">
        <v>17</v>
      </c>
      <c r="C113" s="9" t="s">
        <v>18</v>
      </c>
      <c r="D113" s="9" t="s">
        <v>387</v>
      </c>
      <c r="E113" s="9" t="s">
        <v>10</v>
      </c>
      <c r="F113" s="83">
        <f>F114</f>
        <v>379000</v>
      </c>
      <c r="G113" s="84">
        <f>G114</f>
        <v>379000</v>
      </c>
    </row>
    <row r="114" spans="1:7" ht="22.5" x14ac:dyDescent="0.2">
      <c r="A114" s="30" t="s">
        <v>227</v>
      </c>
      <c r="B114" s="9" t="s">
        <v>17</v>
      </c>
      <c r="C114" s="9" t="s">
        <v>18</v>
      </c>
      <c r="D114" s="9" t="s">
        <v>388</v>
      </c>
      <c r="E114" s="9" t="s">
        <v>226</v>
      </c>
      <c r="F114" s="83">
        <v>379000</v>
      </c>
      <c r="G114" s="82">
        <v>379000</v>
      </c>
    </row>
    <row r="115" spans="1:7" s="4" customFormat="1" ht="33.75" x14ac:dyDescent="0.2">
      <c r="A115" s="19" t="s">
        <v>167</v>
      </c>
      <c r="B115" s="9" t="s">
        <v>17</v>
      </c>
      <c r="C115" s="9" t="s">
        <v>18</v>
      </c>
      <c r="D115" s="9" t="s">
        <v>166</v>
      </c>
      <c r="E115" s="9" t="s">
        <v>10</v>
      </c>
      <c r="F115" s="80">
        <f>F116</f>
        <v>99200</v>
      </c>
      <c r="G115" s="81">
        <f>G116</f>
        <v>99200</v>
      </c>
    </row>
    <row r="116" spans="1:7" s="4" customFormat="1" x14ac:dyDescent="0.2">
      <c r="A116" s="19" t="s">
        <v>131</v>
      </c>
      <c r="B116" s="9" t="s">
        <v>17</v>
      </c>
      <c r="C116" s="9" t="s">
        <v>18</v>
      </c>
      <c r="D116" s="9" t="s">
        <v>166</v>
      </c>
      <c r="E116" s="9" t="s">
        <v>130</v>
      </c>
      <c r="F116" s="80">
        <v>99200</v>
      </c>
      <c r="G116" s="82">
        <v>99200</v>
      </c>
    </row>
    <row r="117" spans="1:7" s="4" customFormat="1" x14ac:dyDescent="0.2">
      <c r="A117" s="44" t="s">
        <v>123</v>
      </c>
      <c r="B117" s="11" t="s">
        <v>17</v>
      </c>
      <c r="C117" s="11" t="s">
        <v>36</v>
      </c>
      <c r="D117" s="11" t="s">
        <v>7</v>
      </c>
      <c r="E117" s="11" t="s">
        <v>10</v>
      </c>
      <c r="F117" s="78">
        <f>F122+F118+F120</f>
        <v>252905119.50999999</v>
      </c>
      <c r="G117" s="79">
        <f>G122+G118+G120</f>
        <v>243733390.63</v>
      </c>
    </row>
    <row r="118" spans="1:7" s="4" customFormat="1" ht="33.75" x14ac:dyDescent="0.2">
      <c r="A118" s="30" t="s">
        <v>321</v>
      </c>
      <c r="B118" s="9" t="s">
        <v>17</v>
      </c>
      <c r="C118" s="9" t="s">
        <v>36</v>
      </c>
      <c r="D118" s="9" t="s">
        <v>320</v>
      </c>
      <c r="E118" s="9" t="s">
        <v>10</v>
      </c>
      <c r="F118" s="83">
        <f>F119</f>
        <v>23219706.809999999</v>
      </c>
      <c r="G118" s="84">
        <f>G119</f>
        <v>23219706.809999999</v>
      </c>
    </row>
    <row r="119" spans="1:7" s="4" customFormat="1" x14ac:dyDescent="0.2">
      <c r="A119" s="31" t="s">
        <v>317</v>
      </c>
      <c r="B119" s="9" t="s">
        <v>17</v>
      </c>
      <c r="C119" s="9" t="s">
        <v>36</v>
      </c>
      <c r="D119" s="9" t="s">
        <v>320</v>
      </c>
      <c r="E119" s="9" t="s">
        <v>315</v>
      </c>
      <c r="F119" s="83">
        <v>23219706.809999999</v>
      </c>
      <c r="G119" s="82">
        <v>23219706.809999999</v>
      </c>
    </row>
    <row r="120" spans="1:7" s="4" customFormat="1" ht="33.75" x14ac:dyDescent="0.2">
      <c r="A120" s="31" t="s">
        <v>371</v>
      </c>
      <c r="B120" s="9" t="s">
        <v>17</v>
      </c>
      <c r="C120" s="9" t="s">
        <v>36</v>
      </c>
      <c r="D120" s="9" t="s">
        <v>372</v>
      </c>
      <c r="E120" s="9" t="s">
        <v>10</v>
      </c>
      <c r="F120" s="83">
        <f>F121</f>
        <v>229022810</v>
      </c>
      <c r="G120" s="84">
        <f>G121</f>
        <v>220512683.81999999</v>
      </c>
    </row>
    <row r="121" spans="1:7" s="4" customFormat="1" ht="22.5" x14ac:dyDescent="0.2">
      <c r="A121" s="31" t="s">
        <v>215</v>
      </c>
      <c r="B121" s="9" t="s">
        <v>17</v>
      </c>
      <c r="C121" s="9" t="s">
        <v>36</v>
      </c>
      <c r="D121" s="9" t="s">
        <v>372</v>
      </c>
      <c r="E121" s="9" t="s">
        <v>213</v>
      </c>
      <c r="F121" s="83">
        <v>229022810</v>
      </c>
      <c r="G121" s="82">
        <v>220512683.81999999</v>
      </c>
    </row>
    <row r="122" spans="1:7" s="4" customFormat="1" ht="22.5" x14ac:dyDescent="0.2">
      <c r="A122" s="20" t="s">
        <v>451</v>
      </c>
      <c r="B122" s="9" t="s">
        <v>17</v>
      </c>
      <c r="C122" s="9" t="s">
        <v>36</v>
      </c>
      <c r="D122" s="9" t="s">
        <v>109</v>
      </c>
      <c r="E122" s="9" t="s">
        <v>10</v>
      </c>
      <c r="F122" s="80">
        <f>F123+F124</f>
        <v>662602.69999999995</v>
      </c>
      <c r="G122" s="81">
        <f>G123+G124</f>
        <v>1000</v>
      </c>
    </row>
    <row r="123" spans="1:7" s="4" customFormat="1" ht="22.5" x14ac:dyDescent="0.2">
      <c r="A123" s="31" t="s">
        <v>146</v>
      </c>
      <c r="B123" s="9" t="s">
        <v>110</v>
      </c>
      <c r="C123" s="9" t="s">
        <v>36</v>
      </c>
      <c r="D123" s="9" t="s">
        <v>109</v>
      </c>
      <c r="E123" s="9" t="s">
        <v>145</v>
      </c>
      <c r="F123" s="80">
        <v>562602.69999999995</v>
      </c>
      <c r="G123" s="82">
        <v>0</v>
      </c>
    </row>
    <row r="124" spans="1:7" s="4" customFormat="1" ht="22.5" x14ac:dyDescent="0.2">
      <c r="A124" s="31" t="s">
        <v>215</v>
      </c>
      <c r="B124" s="9" t="s">
        <v>17</v>
      </c>
      <c r="C124" s="9" t="s">
        <v>36</v>
      </c>
      <c r="D124" s="9" t="s">
        <v>109</v>
      </c>
      <c r="E124" s="9" t="s">
        <v>213</v>
      </c>
      <c r="F124" s="80">
        <v>100000</v>
      </c>
      <c r="G124" s="82">
        <v>1000</v>
      </c>
    </row>
    <row r="125" spans="1:7" x14ac:dyDescent="0.2">
      <c r="A125" s="44" t="s">
        <v>50</v>
      </c>
      <c r="B125" s="11" t="s">
        <v>17</v>
      </c>
      <c r="C125" s="11" t="s">
        <v>21</v>
      </c>
      <c r="D125" s="11" t="s">
        <v>22</v>
      </c>
      <c r="E125" s="11" t="s">
        <v>10</v>
      </c>
      <c r="F125" s="78">
        <f>F126+F134+F136+F141+F139</f>
        <v>8746522.5899999999</v>
      </c>
      <c r="G125" s="79">
        <f>G126+G134+G136+G141+G139</f>
        <v>8746522.5899999999</v>
      </c>
    </row>
    <row r="126" spans="1:7" x14ac:dyDescent="0.2">
      <c r="A126" s="20" t="s">
        <v>93</v>
      </c>
      <c r="B126" s="14" t="s">
        <v>17</v>
      </c>
      <c r="C126" s="14" t="s">
        <v>21</v>
      </c>
      <c r="D126" s="14" t="s">
        <v>80</v>
      </c>
      <c r="E126" s="14" t="s">
        <v>10</v>
      </c>
      <c r="F126" s="83">
        <f>SUM(F127:F133)</f>
        <v>7376015.96</v>
      </c>
      <c r="G126" s="84">
        <f>SUM(G127:G133)</f>
        <v>7376015.96</v>
      </c>
    </row>
    <row r="127" spans="1:7" ht="22.5" x14ac:dyDescent="0.2">
      <c r="A127" s="20" t="s">
        <v>127</v>
      </c>
      <c r="B127" s="14" t="s">
        <v>17</v>
      </c>
      <c r="C127" s="14" t="s">
        <v>21</v>
      </c>
      <c r="D127" s="14" t="s">
        <v>80</v>
      </c>
      <c r="E127" s="9" t="s">
        <v>126</v>
      </c>
      <c r="F127" s="83">
        <v>6603684.04</v>
      </c>
      <c r="G127" s="82">
        <v>6603684.04</v>
      </c>
    </row>
    <row r="128" spans="1:7" ht="22.5" x14ac:dyDescent="0.2">
      <c r="A128" s="20" t="s">
        <v>128</v>
      </c>
      <c r="B128" s="14" t="s">
        <v>17</v>
      </c>
      <c r="C128" s="14" t="s">
        <v>21</v>
      </c>
      <c r="D128" s="14" t="s">
        <v>80</v>
      </c>
      <c r="E128" s="9" t="s">
        <v>129</v>
      </c>
      <c r="F128" s="83">
        <v>57.5</v>
      </c>
      <c r="G128" s="82">
        <v>57.5</v>
      </c>
    </row>
    <row r="129" spans="1:7" hidden="1" x14ac:dyDescent="0.2">
      <c r="A129" s="20" t="s">
        <v>185</v>
      </c>
      <c r="B129" s="9" t="s">
        <v>17</v>
      </c>
      <c r="C129" s="9" t="s">
        <v>21</v>
      </c>
      <c r="D129" s="9" t="s">
        <v>80</v>
      </c>
      <c r="E129" s="9" t="s">
        <v>184</v>
      </c>
      <c r="F129" s="83">
        <v>0</v>
      </c>
      <c r="G129" s="82"/>
    </row>
    <row r="130" spans="1:7" x14ac:dyDescent="0.2">
      <c r="A130" s="20" t="s">
        <v>131</v>
      </c>
      <c r="B130" s="14" t="s">
        <v>17</v>
      </c>
      <c r="C130" s="14" t="s">
        <v>21</v>
      </c>
      <c r="D130" s="14" t="s">
        <v>80</v>
      </c>
      <c r="E130" s="9" t="s">
        <v>130</v>
      </c>
      <c r="F130" s="83">
        <v>754337.3</v>
      </c>
      <c r="G130" s="82">
        <v>754337.3</v>
      </c>
    </row>
    <row r="131" spans="1:7" ht="45" hidden="1" x14ac:dyDescent="0.2">
      <c r="A131" s="20" t="s">
        <v>187</v>
      </c>
      <c r="B131" s="9" t="s">
        <v>17</v>
      </c>
      <c r="C131" s="9" t="s">
        <v>21</v>
      </c>
      <c r="D131" s="9" t="s">
        <v>80</v>
      </c>
      <c r="E131" s="9" t="s">
        <v>186</v>
      </c>
      <c r="F131" s="83">
        <v>0</v>
      </c>
      <c r="G131" s="82"/>
    </row>
    <row r="132" spans="1:7" x14ac:dyDescent="0.2">
      <c r="A132" s="31" t="s">
        <v>136</v>
      </c>
      <c r="B132" s="14" t="s">
        <v>17</v>
      </c>
      <c r="C132" s="14" t="s">
        <v>21</v>
      </c>
      <c r="D132" s="14" t="s">
        <v>80</v>
      </c>
      <c r="E132" s="9" t="s">
        <v>132</v>
      </c>
      <c r="F132" s="83">
        <v>8636</v>
      </c>
      <c r="G132" s="82">
        <v>8636</v>
      </c>
    </row>
    <row r="133" spans="1:7" x14ac:dyDescent="0.2">
      <c r="A133" s="30" t="s">
        <v>137</v>
      </c>
      <c r="B133" s="14" t="s">
        <v>17</v>
      </c>
      <c r="C133" s="14" t="s">
        <v>21</v>
      </c>
      <c r="D133" s="14" t="s">
        <v>80</v>
      </c>
      <c r="E133" s="9" t="s">
        <v>134</v>
      </c>
      <c r="F133" s="83">
        <v>9301.1200000000008</v>
      </c>
      <c r="G133" s="82">
        <v>9301.1200000000008</v>
      </c>
    </row>
    <row r="134" spans="1:7" ht="22.5" x14ac:dyDescent="0.2">
      <c r="A134" s="39" t="s">
        <v>252</v>
      </c>
      <c r="B134" s="9" t="s">
        <v>17</v>
      </c>
      <c r="C134" s="9" t="s">
        <v>21</v>
      </c>
      <c r="D134" s="9" t="s">
        <v>251</v>
      </c>
      <c r="E134" s="9" t="s">
        <v>10</v>
      </c>
      <c r="F134" s="83">
        <f>F135</f>
        <v>121913.63</v>
      </c>
      <c r="G134" s="84">
        <f>G135</f>
        <v>121913.63</v>
      </c>
    </row>
    <row r="135" spans="1:7" x14ac:dyDescent="0.2">
      <c r="A135" s="20" t="s">
        <v>131</v>
      </c>
      <c r="B135" s="9" t="s">
        <v>17</v>
      </c>
      <c r="C135" s="9" t="s">
        <v>21</v>
      </c>
      <c r="D135" s="9" t="s">
        <v>251</v>
      </c>
      <c r="E135" s="9" t="s">
        <v>130</v>
      </c>
      <c r="F135" s="83">
        <v>121913.63</v>
      </c>
      <c r="G135" s="82">
        <v>121913.63</v>
      </c>
    </row>
    <row r="136" spans="1:7" x14ac:dyDescent="0.2">
      <c r="A136" s="20" t="s">
        <v>51</v>
      </c>
      <c r="B136" s="9" t="s">
        <v>17</v>
      </c>
      <c r="C136" s="9" t="s">
        <v>21</v>
      </c>
      <c r="D136" s="9" t="s">
        <v>58</v>
      </c>
      <c r="E136" s="9" t="s">
        <v>10</v>
      </c>
      <c r="F136" s="80">
        <f>F137+F138</f>
        <v>388593</v>
      </c>
      <c r="G136" s="81">
        <f>G137+G138</f>
        <v>388593</v>
      </c>
    </row>
    <row r="137" spans="1:7" x14ac:dyDescent="0.2">
      <c r="A137" s="20" t="s">
        <v>131</v>
      </c>
      <c r="B137" s="9" t="s">
        <v>17</v>
      </c>
      <c r="C137" s="9" t="s">
        <v>21</v>
      </c>
      <c r="D137" s="9" t="s">
        <v>58</v>
      </c>
      <c r="E137" s="9" t="s">
        <v>130</v>
      </c>
      <c r="F137" s="80">
        <v>325800</v>
      </c>
      <c r="G137" s="82">
        <v>325800</v>
      </c>
    </row>
    <row r="138" spans="1:7" x14ac:dyDescent="0.2">
      <c r="A138" s="20" t="s">
        <v>137</v>
      </c>
      <c r="B138" s="9" t="s">
        <v>17</v>
      </c>
      <c r="C138" s="9" t="s">
        <v>21</v>
      </c>
      <c r="D138" s="9" t="s">
        <v>58</v>
      </c>
      <c r="E138" s="9" t="s">
        <v>134</v>
      </c>
      <c r="F138" s="80">
        <v>62793</v>
      </c>
      <c r="G138" s="82">
        <v>62793</v>
      </c>
    </row>
    <row r="139" spans="1:7" ht="47.25" customHeight="1" x14ac:dyDescent="0.2">
      <c r="A139" s="61" t="s">
        <v>440</v>
      </c>
      <c r="B139" s="9" t="s">
        <v>17</v>
      </c>
      <c r="C139" s="9" t="s">
        <v>21</v>
      </c>
      <c r="D139" s="9" t="s">
        <v>439</v>
      </c>
      <c r="E139" s="9" t="s">
        <v>10</v>
      </c>
      <c r="F139" s="80">
        <f>F140</f>
        <v>660000</v>
      </c>
      <c r="G139" s="81">
        <f>G140</f>
        <v>660000</v>
      </c>
    </row>
    <row r="140" spans="1:7" ht="22.5" x14ac:dyDescent="0.2">
      <c r="A140" s="41" t="s">
        <v>227</v>
      </c>
      <c r="B140" s="9" t="s">
        <v>17</v>
      </c>
      <c r="C140" s="9" t="s">
        <v>21</v>
      </c>
      <c r="D140" s="9" t="s">
        <v>439</v>
      </c>
      <c r="E140" s="9" t="s">
        <v>226</v>
      </c>
      <c r="F140" s="80">
        <v>660000</v>
      </c>
      <c r="G140" s="82">
        <v>660000</v>
      </c>
    </row>
    <row r="141" spans="1:7" ht="21" customHeight="1" x14ac:dyDescent="0.2">
      <c r="A141" s="20" t="s">
        <v>405</v>
      </c>
      <c r="B141" s="14" t="s">
        <v>17</v>
      </c>
      <c r="C141" s="14" t="s">
        <v>21</v>
      </c>
      <c r="D141" s="14" t="s">
        <v>71</v>
      </c>
      <c r="E141" s="9" t="s">
        <v>10</v>
      </c>
      <c r="F141" s="83">
        <f>F142</f>
        <v>200000</v>
      </c>
      <c r="G141" s="84">
        <f>G142</f>
        <v>200000</v>
      </c>
    </row>
    <row r="142" spans="1:7" ht="21.75" customHeight="1" x14ac:dyDescent="0.2">
      <c r="A142" s="41" t="s">
        <v>227</v>
      </c>
      <c r="B142" s="9" t="s">
        <v>17</v>
      </c>
      <c r="C142" s="9" t="s">
        <v>21</v>
      </c>
      <c r="D142" s="9" t="s">
        <v>71</v>
      </c>
      <c r="E142" s="9" t="s">
        <v>226</v>
      </c>
      <c r="F142" s="83">
        <v>200000</v>
      </c>
      <c r="G142" s="82">
        <v>200000</v>
      </c>
    </row>
    <row r="143" spans="1:7" s="6" customFormat="1" x14ac:dyDescent="0.2">
      <c r="A143" s="32" t="s">
        <v>56</v>
      </c>
      <c r="B143" s="12" t="s">
        <v>18</v>
      </c>
      <c r="C143" s="12" t="s">
        <v>9</v>
      </c>
      <c r="D143" s="12" t="s">
        <v>22</v>
      </c>
      <c r="E143" s="12" t="s">
        <v>10</v>
      </c>
      <c r="F143" s="89">
        <f>F144+F147+F162+F167</f>
        <v>78073880.400000006</v>
      </c>
      <c r="G143" s="90">
        <f>G144+G147+G162+G167</f>
        <v>74651862.599999994</v>
      </c>
    </row>
    <row r="144" spans="1:7" s="6" customFormat="1" x14ac:dyDescent="0.2">
      <c r="A144" s="44" t="s">
        <v>250</v>
      </c>
      <c r="B144" s="11" t="s">
        <v>18</v>
      </c>
      <c r="C144" s="11" t="s">
        <v>8</v>
      </c>
      <c r="D144" s="11" t="s">
        <v>7</v>
      </c>
      <c r="E144" s="11" t="s">
        <v>10</v>
      </c>
      <c r="F144" s="78">
        <f>F145</f>
        <v>7053823.1299999999</v>
      </c>
      <c r="G144" s="79">
        <f>G145</f>
        <v>7053823.1299999999</v>
      </c>
    </row>
    <row r="145" spans="1:7" s="6" customFormat="1" ht="45" x14ac:dyDescent="0.2">
      <c r="A145" s="39" t="s">
        <v>323</v>
      </c>
      <c r="B145" s="9" t="s">
        <v>18</v>
      </c>
      <c r="C145" s="9" t="s">
        <v>8</v>
      </c>
      <c r="D145" s="9" t="s">
        <v>322</v>
      </c>
      <c r="E145" s="9" t="s">
        <v>10</v>
      </c>
      <c r="F145" s="83">
        <f>F146</f>
        <v>7053823.1299999999</v>
      </c>
      <c r="G145" s="84">
        <f>G146</f>
        <v>7053823.1299999999</v>
      </c>
    </row>
    <row r="146" spans="1:7" s="6" customFormat="1" x14ac:dyDescent="0.2">
      <c r="A146" s="31" t="s">
        <v>317</v>
      </c>
      <c r="B146" s="9" t="s">
        <v>18</v>
      </c>
      <c r="C146" s="9" t="s">
        <v>8</v>
      </c>
      <c r="D146" s="9" t="s">
        <v>322</v>
      </c>
      <c r="E146" s="9" t="s">
        <v>315</v>
      </c>
      <c r="F146" s="83">
        <v>7053823.1299999999</v>
      </c>
      <c r="G146" s="82">
        <v>7053823.1299999999</v>
      </c>
    </row>
    <row r="147" spans="1:7" s="6" customFormat="1" x14ac:dyDescent="0.2">
      <c r="A147" s="34" t="s">
        <v>197</v>
      </c>
      <c r="B147" s="11" t="s">
        <v>18</v>
      </c>
      <c r="C147" s="11" t="s">
        <v>12</v>
      </c>
      <c r="D147" s="11" t="s">
        <v>7</v>
      </c>
      <c r="E147" s="11" t="s">
        <v>10</v>
      </c>
      <c r="F147" s="78">
        <f>F148+F154+F159+F156+F151</f>
        <v>33780424.030000001</v>
      </c>
      <c r="G147" s="79">
        <f>G148+G154+G159+G156+G151</f>
        <v>33558464.93</v>
      </c>
    </row>
    <row r="148" spans="1:7" s="6" customFormat="1" hidden="1" x14ac:dyDescent="0.2">
      <c r="A148" s="31" t="s">
        <v>324</v>
      </c>
      <c r="B148" s="9" t="s">
        <v>18</v>
      </c>
      <c r="C148" s="9" t="s">
        <v>12</v>
      </c>
      <c r="D148" s="9" t="s">
        <v>326</v>
      </c>
      <c r="E148" s="9" t="s">
        <v>10</v>
      </c>
      <c r="F148" s="83">
        <f>F149</f>
        <v>0</v>
      </c>
      <c r="G148" s="84"/>
    </row>
    <row r="149" spans="1:7" s="6" customFormat="1" hidden="1" x14ac:dyDescent="0.2">
      <c r="A149" s="31" t="s">
        <v>325</v>
      </c>
      <c r="B149" s="9" t="s">
        <v>18</v>
      </c>
      <c r="C149" s="9" t="s">
        <v>12</v>
      </c>
      <c r="D149" s="9" t="s">
        <v>327</v>
      </c>
      <c r="E149" s="9" t="s">
        <v>10</v>
      </c>
      <c r="F149" s="83">
        <f>F150</f>
        <v>0</v>
      </c>
      <c r="G149" s="84"/>
    </row>
    <row r="150" spans="1:7" s="6" customFormat="1" ht="22.5" hidden="1" x14ac:dyDescent="0.2">
      <c r="A150" s="65" t="s">
        <v>227</v>
      </c>
      <c r="B150" s="9" t="s">
        <v>18</v>
      </c>
      <c r="C150" s="9" t="s">
        <v>12</v>
      </c>
      <c r="D150" s="9" t="s">
        <v>327</v>
      </c>
      <c r="E150" s="9" t="s">
        <v>226</v>
      </c>
      <c r="F150" s="83">
        <v>0</v>
      </c>
      <c r="G150" s="84"/>
    </row>
    <row r="151" spans="1:7" s="6" customFormat="1" x14ac:dyDescent="0.2">
      <c r="A151" s="65" t="s">
        <v>442</v>
      </c>
      <c r="B151" s="9" t="s">
        <v>18</v>
      </c>
      <c r="C151" s="9" t="s">
        <v>12</v>
      </c>
      <c r="D151" s="9" t="s">
        <v>441</v>
      </c>
      <c r="E151" s="9" t="s">
        <v>10</v>
      </c>
      <c r="F151" s="83">
        <f>F152+F153</f>
        <v>896570.91</v>
      </c>
      <c r="G151" s="84">
        <f>G152+G153</f>
        <v>896570.91</v>
      </c>
    </row>
    <row r="152" spans="1:7" s="6" customFormat="1" ht="22.5" x14ac:dyDescent="0.2">
      <c r="A152" s="30" t="s">
        <v>146</v>
      </c>
      <c r="B152" s="9" t="s">
        <v>18</v>
      </c>
      <c r="C152" s="9" t="s">
        <v>12</v>
      </c>
      <c r="D152" s="9" t="s">
        <v>441</v>
      </c>
      <c r="E152" s="9" t="s">
        <v>145</v>
      </c>
      <c r="F152" s="83">
        <v>192443.14</v>
      </c>
      <c r="G152" s="82">
        <v>192443.14</v>
      </c>
    </row>
    <row r="153" spans="1:7" s="6" customFormat="1" x14ac:dyDescent="0.2">
      <c r="A153" s="20" t="s">
        <v>131</v>
      </c>
      <c r="B153" s="9" t="s">
        <v>18</v>
      </c>
      <c r="C153" s="9" t="s">
        <v>12</v>
      </c>
      <c r="D153" s="9" t="s">
        <v>441</v>
      </c>
      <c r="E153" s="9" t="s">
        <v>130</v>
      </c>
      <c r="F153" s="83">
        <v>704127.77</v>
      </c>
      <c r="G153" s="82">
        <v>704127.77</v>
      </c>
    </row>
    <row r="154" spans="1:7" s="6" customFormat="1" ht="33.75" x14ac:dyDescent="0.2">
      <c r="A154" s="39" t="s">
        <v>329</v>
      </c>
      <c r="B154" s="9" t="s">
        <v>18</v>
      </c>
      <c r="C154" s="9" t="s">
        <v>12</v>
      </c>
      <c r="D154" s="9" t="s">
        <v>328</v>
      </c>
      <c r="E154" s="9" t="s">
        <v>10</v>
      </c>
      <c r="F154" s="83">
        <f>F155</f>
        <v>17990173.120000001</v>
      </c>
      <c r="G154" s="84">
        <f>G155</f>
        <v>17990173.120000001</v>
      </c>
    </row>
    <row r="155" spans="1:7" s="6" customFormat="1" x14ac:dyDescent="0.2">
      <c r="A155" s="31" t="s">
        <v>317</v>
      </c>
      <c r="B155" s="9" t="s">
        <v>18</v>
      </c>
      <c r="C155" s="9" t="s">
        <v>12</v>
      </c>
      <c r="D155" s="9" t="s">
        <v>328</v>
      </c>
      <c r="E155" s="9" t="s">
        <v>315</v>
      </c>
      <c r="F155" s="83">
        <v>17990173.120000001</v>
      </c>
      <c r="G155" s="82">
        <v>17990173.120000001</v>
      </c>
    </row>
    <row r="156" spans="1:7" s="6" customFormat="1" x14ac:dyDescent="0.2">
      <c r="A156" s="31" t="s">
        <v>412</v>
      </c>
      <c r="B156" s="9" t="s">
        <v>18</v>
      </c>
      <c r="C156" s="9" t="s">
        <v>12</v>
      </c>
      <c r="D156" s="9" t="s">
        <v>409</v>
      </c>
      <c r="E156" s="9" t="s">
        <v>10</v>
      </c>
      <c r="F156" s="83">
        <f>F157+F158</f>
        <v>14893680</v>
      </c>
      <c r="G156" s="84">
        <f>G157+G158</f>
        <v>14671720.899999999</v>
      </c>
    </row>
    <row r="157" spans="1:7" s="6" customFormat="1" ht="22.5" customHeight="1" x14ac:dyDescent="0.2">
      <c r="A157" s="31" t="s">
        <v>411</v>
      </c>
      <c r="B157" s="9" t="s">
        <v>18</v>
      </c>
      <c r="C157" s="9" t="s">
        <v>12</v>
      </c>
      <c r="D157" s="9" t="s">
        <v>409</v>
      </c>
      <c r="E157" s="9" t="s">
        <v>410</v>
      </c>
      <c r="F157" s="83">
        <v>7083080</v>
      </c>
      <c r="G157" s="82">
        <v>7083071.9299999997</v>
      </c>
    </row>
    <row r="158" spans="1:7" s="6" customFormat="1" ht="22.5" customHeight="1" x14ac:dyDescent="0.2">
      <c r="A158" s="31" t="s">
        <v>414</v>
      </c>
      <c r="B158" s="9" t="s">
        <v>18</v>
      </c>
      <c r="C158" s="9" t="s">
        <v>12</v>
      </c>
      <c r="D158" s="9" t="s">
        <v>409</v>
      </c>
      <c r="E158" s="9" t="s">
        <v>413</v>
      </c>
      <c r="F158" s="83">
        <v>7810600</v>
      </c>
      <c r="G158" s="82">
        <v>7588648.9699999997</v>
      </c>
    </row>
    <row r="159" spans="1:7" s="6" customFormat="1" ht="22.5" hidden="1" x14ac:dyDescent="0.2">
      <c r="A159" s="47" t="s">
        <v>336</v>
      </c>
      <c r="B159" s="9" t="s">
        <v>18</v>
      </c>
      <c r="C159" s="9" t="s">
        <v>12</v>
      </c>
      <c r="D159" s="9" t="s">
        <v>188</v>
      </c>
      <c r="E159" s="9" t="s">
        <v>10</v>
      </c>
      <c r="F159" s="83"/>
      <c r="G159" s="84"/>
    </row>
    <row r="160" spans="1:7" s="6" customFormat="1" ht="22.5" hidden="1" x14ac:dyDescent="0.2">
      <c r="A160" s="30" t="s">
        <v>146</v>
      </c>
      <c r="B160" s="9" t="s">
        <v>18</v>
      </c>
      <c r="C160" s="9" t="s">
        <v>12</v>
      </c>
      <c r="D160" s="9" t="s">
        <v>188</v>
      </c>
      <c r="E160" s="9" t="s">
        <v>145</v>
      </c>
      <c r="F160" s="83"/>
      <c r="G160" s="82"/>
    </row>
    <row r="161" spans="1:7" s="6" customFormat="1" hidden="1" x14ac:dyDescent="0.2">
      <c r="A161" s="20" t="s">
        <v>131</v>
      </c>
      <c r="B161" s="9" t="s">
        <v>18</v>
      </c>
      <c r="C161" s="9" t="s">
        <v>12</v>
      </c>
      <c r="D161" s="9" t="s">
        <v>188</v>
      </c>
      <c r="E161" s="9" t="s">
        <v>130</v>
      </c>
      <c r="F161" s="83"/>
      <c r="G161" s="84"/>
    </row>
    <row r="162" spans="1:7" s="6" customFormat="1" x14ac:dyDescent="0.2">
      <c r="A162" s="34" t="s">
        <v>330</v>
      </c>
      <c r="B162" s="64" t="s">
        <v>18</v>
      </c>
      <c r="C162" s="64" t="s">
        <v>14</v>
      </c>
      <c r="D162" s="64" t="s">
        <v>7</v>
      </c>
      <c r="E162" s="64" t="s">
        <v>10</v>
      </c>
      <c r="F162" s="78">
        <f>F163+F165</f>
        <v>14164796.93</v>
      </c>
      <c r="G162" s="79">
        <f>G163+G165</f>
        <v>14164796.93</v>
      </c>
    </row>
    <row r="163" spans="1:7" s="6" customFormat="1" ht="22.5" x14ac:dyDescent="0.2">
      <c r="A163" s="30" t="s">
        <v>331</v>
      </c>
      <c r="B163" s="36" t="s">
        <v>18</v>
      </c>
      <c r="C163" s="36" t="s">
        <v>14</v>
      </c>
      <c r="D163" s="36" t="s">
        <v>333</v>
      </c>
      <c r="E163" s="36" t="s">
        <v>10</v>
      </c>
      <c r="F163" s="83">
        <f>F164</f>
        <v>13614796.93</v>
      </c>
      <c r="G163" s="84">
        <f>G164</f>
        <v>13614796.93</v>
      </c>
    </row>
    <row r="164" spans="1:7" s="6" customFormat="1" x14ac:dyDescent="0.2">
      <c r="A164" s="31" t="s">
        <v>317</v>
      </c>
      <c r="B164" s="36" t="s">
        <v>18</v>
      </c>
      <c r="C164" s="36" t="s">
        <v>14</v>
      </c>
      <c r="D164" s="36" t="s">
        <v>333</v>
      </c>
      <c r="E164" s="36" t="s">
        <v>315</v>
      </c>
      <c r="F164" s="83">
        <v>13614796.93</v>
      </c>
      <c r="G164" s="82">
        <v>13614796.93</v>
      </c>
    </row>
    <row r="165" spans="1:7" s="6" customFormat="1" ht="22.5" x14ac:dyDescent="0.2">
      <c r="A165" s="30" t="s">
        <v>332</v>
      </c>
      <c r="B165" s="36" t="s">
        <v>18</v>
      </c>
      <c r="C165" s="36" t="s">
        <v>14</v>
      </c>
      <c r="D165" s="36" t="s">
        <v>334</v>
      </c>
      <c r="E165" s="36" t="s">
        <v>10</v>
      </c>
      <c r="F165" s="83">
        <f>F166</f>
        <v>550000</v>
      </c>
      <c r="G165" s="84">
        <f>G166</f>
        <v>550000</v>
      </c>
    </row>
    <row r="166" spans="1:7" s="6" customFormat="1" x14ac:dyDescent="0.2">
      <c r="A166" s="31" t="s">
        <v>317</v>
      </c>
      <c r="B166" s="36" t="s">
        <v>18</v>
      </c>
      <c r="C166" s="36" t="s">
        <v>14</v>
      </c>
      <c r="D166" s="36" t="s">
        <v>334</v>
      </c>
      <c r="E166" s="36" t="s">
        <v>315</v>
      </c>
      <c r="F166" s="83">
        <v>550000</v>
      </c>
      <c r="G166" s="82">
        <v>550000</v>
      </c>
    </row>
    <row r="167" spans="1:7" s="6" customFormat="1" x14ac:dyDescent="0.2">
      <c r="A167" s="44" t="s">
        <v>98</v>
      </c>
      <c r="B167" s="11" t="s">
        <v>18</v>
      </c>
      <c r="C167" s="11" t="s">
        <v>18</v>
      </c>
      <c r="D167" s="11" t="s">
        <v>7</v>
      </c>
      <c r="E167" s="11" t="s">
        <v>10</v>
      </c>
      <c r="F167" s="78">
        <f>F168+F180+F171+F177+F173+F175</f>
        <v>23074836.309999999</v>
      </c>
      <c r="G167" s="79">
        <f>G168+G180+G171+G177+G173+G175</f>
        <v>19874777.609999999</v>
      </c>
    </row>
    <row r="168" spans="1:7" s="6" customFormat="1" ht="22.5" x14ac:dyDescent="0.2">
      <c r="A168" s="30" t="s">
        <v>112</v>
      </c>
      <c r="B168" s="14" t="s">
        <v>18</v>
      </c>
      <c r="C168" s="14" t="s">
        <v>18</v>
      </c>
      <c r="D168" s="9" t="s">
        <v>111</v>
      </c>
      <c r="E168" s="14" t="s">
        <v>10</v>
      </c>
      <c r="F168" s="83">
        <f>F169+F170</f>
        <v>1927690.31</v>
      </c>
      <c r="G168" s="84">
        <f>G169+G170</f>
        <v>1927690.31</v>
      </c>
    </row>
    <row r="169" spans="1:7" s="6" customFormat="1" ht="22.5" x14ac:dyDescent="0.2">
      <c r="A169" s="30" t="s">
        <v>146</v>
      </c>
      <c r="B169" s="9" t="s">
        <v>18</v>
      </c>
      <c r="C169" s="9" t="s">
        <v>18</v>
      </c>
      <c r="D169" s="9" t="s">
        <v>111</v>
      </c>
      <c r="E169" s="9" t="s">
        <v>145</v>
      </c>
      <c r="F169" s="83">
        <v>1291944</v>
      </c>
      <c r="G169" s="82">
        <v>1291944</v>
      </c>
    </row>
    <row r="170" spans="1:7" s="6" customFormat="1" ht="22.5" x14ac:dyDescent="0.2">
      <c r="A170" s="30" t="s">
        <v>215</v>
      </c>
      <c r="B170" s="9" t="s">
        <v>18</v>
      </c>
      <c r="C170" s="9" t="s">
        <v>18</v>
      </c>
      <c r="D170" s="9" t="s">
        <v>111</v>
      </c>
      <c r="E170" s="9" t="s">
        <v>213</v>
      </c>
      <c r="F170" s="83">
        <v>635746.31000000006</v>
      </c>
      <c r="G170" s="82">
        <v>635746.31000000006</v>
      </c>
    </row>
    <row r="171" spans="1:7" s="6" customFormat="1" ht="33.75" x14ac:dyDescent="0.2">
      <c r="A171" s="67" t="s">
        <v>329</v>
      </c>
      <c r="B171" s="9" t="s">
        <v>18</v>
      </c>
      <c r="C171" s="9" t="s">
        <v>18</v>
      </c>
      <c r="D171" s="9" t="s">
        <v>373</v>
      </c>
      <c r="E171" s="9" t="s">
        <v>10</v>
      </c>
      <c r="F171" s="83">
        <f>F172</f>
        <v>1084222.49</v>
      </c>
      <c r="G171" s="84">
        <f>G172</f>
        <v>1084222.49</v>
      </c>
    </row>
    <row r="172" spans="1:7" s="6" customFormat="1" x14ac:dyDescent="0.2">
      <c r="A172" s="69" t="s">
        <v>380</v>
      </c>
      <c r="B172" s="9" t="s">
        <v>18</v>
      </c>
      <c r="C172" s="9" t="s">
        <v>18</v>
      </c>
      <c r="D172" s="9" t="s">
        <v>373</v>
      </c>
      <c r="E172" s="9" t="s">
        <v>315</v>
      </c>
      <c r="F172" s="83">
        <v>1084222.49</v>
      </c>
      <c r="G172" s="82">
        <v>1084222.49</v>
      </c>
    </row>
    <row r="173" spans="1:7" s="6" customFormat="1" x14ac:dyDescent="0.2">
      <c r="A173" s="70" t="s">
        <v>390</v>
      </c>
      <c r="B173" s="9" t="s">
        <v>18</v>
      </c>
      <c r="C173" s="9" t="s">
        <v>18</v>
      </c>
      <c r="D173" s="9" t="s">
        <v>389</v>
      </c>
      <c r="E173" s="9" t="s">
        <v>10</v>
      </c>
      <c r="F173" s="83">
        <f>F174</f>
        <v>3200000</v>
      </c>
      <c r="G173" s="84">
        <f>G174</f>
        <v>0</v>
      </c>
    </row>
    <row r="174" spans="1:7" s="6" customFormat="1" x14ac:dyDescent="0.2">
      <c r="A174" s="70" t="s">
        <v>131</v>
      </c>
      <c r="B174" s="9" t="s">
        <v>18</v>
      </c>
      <c r="C174" s="9" t="s">
        <v>18</v>
      </c>
      <c r="D174" s="9" t="s">
        <v>389</v>
      </c>
      <c r="E174" s="9" t="s">
        <v>130</v>
      </c>
      <c r="F174" s="83">
        <v>3200000</v>
      </c>
      <c r="G174" s="82"/>
    </row>
    <row r="175" spans="1:7" s="6" customFormat="1" x14ac:dyDescent="0.2">
      <c r="A175" s="31" t="s">
        <v>412</v>
      </c>
      <c r="B175" s="9" t="s">
        <v>18</v>
      </c>
      <c r="C175" s="9" t="s">
        <v>18</v>
      </c>
      <c r="D175" s="9" t="s">
        <v>409</v>
      </c>
      <c r="E175" s="9" t="s">
        <v>10</v>
      </c>
      <c r="F175" s="83">
        <f>F176</f>
        <v>16173200</v>
      </c>
      <c r="G175" s="84">
        <f>G176</f>
        <v>16173141.300000001</v>
      </c>
    </row>
    <row r="176" spans="1:7" s="6" customFormat="1" ht="22.5" customHeight="1" x14ac:dyDescent="0.2">
      <c r="A176" s="70" t="s">
        <v>414</v>
      </c>
      <c r="B176" s="9" t="s">
        <v>18</v>
      </c>
      <c r="C176" s="9" t="s">
        <v>18</v>
      </c>
      <c r="D176" s="9" t="s">
        <v>409</v>
      </c>
      <c r="E176" s="9" t="s">
        <v>413</v>
      </c>
      <c r="F176" s="83">
        <v>16173200</v>
      </c>
      <c r="G176" s="82">
        <v>16173141.300000001</v>
      </c>
    </row>
    <row r="177" spans="1:8" s="6" customFormat="1" ht="22.5" x14ac:dyDescent="0.2">
      <c r="A177" s="30" t="s">
        <v>358</v>
      </c>
      <c r="B177" s="9" t="s">
        <v>18</v>
      </c>
      <c r="C177" s="9" t="s">
        <v>18</v>
      </c>
      <c r="D177" s="9" t="s">
        <v>188</v>
      </c>
      <c r="E177" s="9" t="s">
        <v>10</v>
      </c>
      <c r="F177" s="83">
        <f>F179+F178</f>
        <v>620537.51</v>
      </c>
      <c r="G177" s="84">
        <f>G179+G178</f>
        <v>620537.51</v>
      </c>
    </row>
    <row r="178" spans="1:8" s="6" customFormat="1" ht="22.5" x14ac:dyDescent="0.2">
      <c r="A178" s="30" t="s">
        <v>146</v>
      </c>
      <c r="B178" s="9" t="s">
        <v>18</v>
      </c>
      <c r="C178" s="9" t="s">
        <v>18</v>
      </c>
      <c r="D178" s="9" t="s">
        <v>188</v>
      </c>
      <c r="E178" s="9" t="s">
        <v>145</v>
      </c>
      <c r="F178" s="83">
        <v>96904</v>
      </c>
      <c r="G178" s="82">
        <v>96904</v>
      </c>
    </row>
    <row r="179" spans="1:8" s="6" customFormat="1" ht="22.5" x14ac:dyDescent="0.2">
      <c r="A179" s="30" t="s">
        <v>215</v>
      </c>
      <c r="B179" s="9" t="s">
        <v>18</v>
      </c>
      <c r="C179" s="9" t="s">
        <v>18</v>
      </c>
      <c r="D179" s="9" t="s">
        <v>188</v>
      </c>
      <c r="E179" s="9" t="s">
        <v>213</v>
      </c>
      <c r="F179" s="83">
        <v>523633.51</v>
      </c>
      <c r="G179" s="82">
        <v>523633.51</v>
      </c>
    </row>
    <row r="180" spans="1:8" s="6" customFormat="1" ht="22.5" x14ac:dyDescent="0.2">
      <c r="A180" s="30" t="s">
        <v>337</v>
      </c>
      <c r="B180" s="9" t="s">
        <v>18</v>
      </c>
      <c r="C180" s="9" t="s">
        <v>18</v>
      </c>
      <c r="D180" s="9" t="s">
        <v>247</v>
      </c>
      <c r="E180" s="9" t="s">
        <v>10</v>
      </c>
      <c r="F180" s="83">
        <f>F181</f>
        <v>69186</v>
      </c>
      <c r="G180" s="84">
        <f>G181</f>
        <v>69186</v>
      </c>
    </row>
    <row r="181" spans="1:8" s="6" customFormat="1" ht="22.5" x14ac:dyDescent="0.2">
      <c r="A181" s="30" t="s">
        <v>215</v>
      </c>
      <c r="B181" s="9" t="s">
        <v>18</v>
      </c>
      <c r="C181" s="9" t="s">
        <v>18</v>
      </c>
      <c r="D181" s="9" t="s">
        <v>247</v>
      </c>
      <c r="E181" s="9" t="s">
        <v>213</v>
      </c>
      <c r="F181" s="83">
        <v>69186</v>
      </c>
      <c r="G181" s="82">
        <v>69186</v>
      </c>
    </row>
    <row r="182" spans="1:8" x14ac:dyDescent="0.2">
      <c r="A182" s="43" t="s">
        <v>29</v>
      </c>
      <c r="B182" s="1" t="s">
        <v>20</v>
      </c>
      <c r="C182" s="1" t="s">
        <v>9</v>
      </c>
      <c r="D182" s="1" t="s">
        <v>7</v>
      </c>
      <c r="E182" s="1" t="s">
        <v>10</v>
      </c>
      <c r="F182" s="76">
        <f t="shared" ref="F182:G184" si="1">F183</f>
        <v>36000</v>
      </c>
      <c r="G182" s="77">
        <f t="shared" si="1"/>
        <v>36000</v>
      </c>
    </row>
    <row r="183" spans="1:8" x14ac:dyDescent="0.2">
      <c r="A183" s="27" t="s">
        <v>88</v>
      </c>
      <c r="B183" s="2" t="s">
        <v>20</v>
      </c>
      <c r="C183" s="2" t="s">
        <v>18</v>
      </c>
      <c r="D183" s="2" t="s">
        <v>7</v>
      </c>
      <c r="E183" s="2" t="s">
        <v>10</v>
      </c>
      <c r="F183" s="78">
        <f t="shared" si="1"/>
        <v>36000</v>
      </c>
      <c r="G183" s="79">
        <f t="shared" si="1"/>
        <v>36000</v>
      </c>
    </row>
    <row r="184" spans="1:8" x14ac:dyDescent="0.2">
      <c r="A184" s="19" t="s">
        <v>116</v>
      </c>
      <c r="B184" s="13" t="s">
        <v>20</v>
      </c>
      <c r="C184" s="13" t="s">
        <v>18</v>
      </c>
      <c r="D184" s="3" t="s">
        <v>87</v>
      </c>
      <c r="E184" s="13" t="s">
        <v>10</v>
      </c>
      <c r="F184" s="83">
        <f t="shared" si="1"/>
        <v>36000</v>
      </c>
      <c r="G184" s="84">
        <f t="shared" si="1"/>
        <v>36000</v>
      </c>
    </row>
    <row r="185" spans="1:8" x14ac:dyDescent="0.2">
      <c r="A185" s="20" t="s">
        <v>131</v>
      </c>
      <c r="B185" s="13" t="s">
        <v>20</v>
      </c>
      <c r="C185" s="13" t="s">
        <v>18</v>
      </c>
      <c r="D185" s="3" t="s">
        <v>87</v>
      </c>
      <c r="E185" s="3" t="s">
        <v>130</v>
      </c>
      <c r="F185" s="83">
        <v>36000</v>
      </c>
      <c r="G185" s="82">
        <v>36000</v>
      </c>
    </row>
    <row r="186" spans="1:8" s="4" customFormat="1" x14ac:dyDescent="0.2">
      <c r="A186" s="32" t="s">
        <v>30</v>
      </c>
      <c r="B186" s="12" t="s">
        <v>31</v>
      </c>
      <c r="C186" s="12" t="s">
        <v>9</v>
      </c>
      <c r="D186" s="12" t="s">
        <v>7</v>
      </c>
      <c r="E186" s="12" t="s">
        <v>10</v>
      </c>
      <c r="F186" s="76">
        <f>F187+F216+F281+F286</f>
        <v>1176332832.55</v>
      </c>
      <c r="G186" s="77">
        <f>G187+G216+G281+G286</f>
        <v>1154807626.6999998</v>
      </c>
    </row>
    <row r="187" spans="1:8" s="4" customFormat="1" x14ac:dyDescent="0.2">
      <c r="A187" s="44" t="s">
        <v>32</v>
      </c>
      <c r="B187" s="11" t="s">
        <v>33</v>
      </c>
      <c r="C187" s="11" t="s">
        <v>8</v>
      </c>
      <c r="D187" s="11" t="s">
        <v>7</v>
      </c>
      <c r="E187" s="11" t="s">
        <v>10</v>
      </c>
      <c r="F187" s="78">
        <f>F188+F190+F203+F199+F201</f>
        <v>592218554.37</v>
      </c>
      <c r="G187" s="79">
        <f>G188+G190+G203+G199+G201</f>
        <v>570914078.63999999</v>
      </c>
      <c r="H187" s="66"/>
    </row>
    <row r="188" spans="1:8" s="4" customFormat="1" ht="22.5" x14ac:dyDescent="0.2">
      <c r="A188" s="31" t="s">
        <v>112</v>
      </c>
      <c r="B188" s="9" t="s">
        <v>33</v>
      </c>
      <c r="C188" s="9" t="s">
        <v>8</v>
      </c>
      <c r="D188" s="9" t="s">
        <v>111</v>
      </c>
      <c r="E188" s="9" t="s">
        <v>10</v>
      </c>
      <c r="F188" s="83">
        <f>F189</f>
        <v>4321487.5999999996</v>
      </c>
      <c r="G188" s="84">
        <f>G189</f>
        <v>4321487.5999999996</v>
      </c>
    </row>
    <row r="189" spans="1:8" s="4" customFormat="1" ht="22.5" x14ac:dyDescent="0.2">
      <c r="A189" s="30" t="s">
        <v>215</v>
      </c>
      <c r="B189" s="9" t="s">
        <v>33</v>
      </c>
      <c r="C189" s="9" t="s">
        <v>8</v>
      </c>
      <c r="D189" s="9" t="s">
        <v>111</v>
      </c>
      <c r="E189" s="9" t="s">
        <v>213</v>
      </c>
      <c r="F189" s="83">
        <v>4321487.5999999996</v>
      </c>
      <c r="G189" s="82">
        <v>4321487.5999999996</v>
      </c>
    </row>
    <row r="190" spans="1:8" s="4" customFormat="1" x14ac:dyDescent="0.2">
      <c r="A190" s="30" t="s">
        <v>208</v>
      </c>
      <c r="B190" s="9" t="s">
        <v>33</v>
      </c>
      <c r="C190" s="9" t="s">
        <v>8</v>
      </c>
      <c r="D190" s="9" t="s">
        <v>203</v>
      </c>
      <c r="E190" s="9" t="s">
        <v>10</v>
      </c>
      <c r="F190" s="80">
        <f>SUM(F191:F198)</f>
        <v>83902452.189999998</v>
      </c>
      <c r="G190" s="81">
        <f>SUM(G191:G198)</f>
        <v>83782175.459999993</v>
      </c>
    </row>
    <row r="191" spans="1:8" s="4" customFormat="1" x14ac:dyDescent="0.2">
      <c r="A191" s="41" t="s">
        <v>153</v>
      </c>
      <c r="B191" s="9" t="s">
        <v>33</v>
      </c>
      <c r="C191" s="9" t="s">
        <v>8</v>
      </c>
      <c r="D191" s="9" t="s">
        <v>203</v>
      </c>
      <c r="E191" s="9" t="s">
        <v>151</v>
      </c>
      <c r="F191" s="80">
        <v>33569241.240000002</v>
      </c>
      <c r="G191" s="82">
        <v>33564823.789999999</v>
      </c>
    </row>
    <row r="192" spans="1:8" s="4" customFormat="1" x14ac:dyDescent="0.2">
      <c r="A192" s="41" t="s">
        <v>154</v>
      </c>
      <c r="B192" s="9" t="s">
        <v>33</v>
      </c>
      <c r="C192" s="9" t="s">
        <v>8</v>
      </c>
      <c r="D192" s="9" t="s">
        <v>203</v>
      </c>
      <c r="E192" s="9" t="s">
        <v>152</v>
      </c>
      <c r="F192" s="80">
        <v>460</v>
      </c>
      <c r="G192" s="82">
        <v>460</v>
      </c>
    </row>
    <row r="193" spans="1:8" s="4" customFormat="1" x14ac:dyDescent="0.2">
      <c r="A193" s="20" t="s">
        <v>185</v>
      </c>
      <c r="B193" s="9" t="s">
        <v>33</v>
      </c>
      <c r="C193" s="9" t="s">
        <v>8</v>
      </c>
      <c r="D193" s="9" t="s">
        <v>203</v>
      </c>
      <c r="E193" s="9" t="s">
        <v>184</v>
      </c>
      <c r="F193" s="80">
        <v>413920.01</v>
      </c>
      <c r="G193" s="82">
        <v>413920.01</v>
      </c>
    </row>
    <row r="194" spans="1:8" s="4" customFormat="1" ht="12.75" customHeight="1" x14ac:dyDescent="0.2">
      <c r="A194" s="30" t="s">
        <v>146</v>
      </c>
      <c r="B194" s="9" t="s">
        <v>33</v>
      </c>
      <c r="C194" s="9" t="s">
        <v>8</v>
      </c>
      <c r="D194" s="9" t="s">
        <v>203</v>
      </c>
      <c r="E194" s="9" t="s">
        <v>145</v>
      </c>
      <c r="F194" s="80">
        <v>539270.05000000005</v>
      </c>
      <c r="G194" s="82">
        <v>539270.05000000005</v>
      </c>
    </row>
    <row r="195" spans="1:8" s="4" customFormat="1" x14ac:dyDescent="0.2">
      <c r="A195" s="30" t="s">
        <v>204</v>
      </c>
      <c r="B195" s="9" t="s">
        <v>33</v>
      </c>
      <c r="C195" s="9" t="s">
        <v>8</v>
      </c>
      <c r="D195" s="9" t="s">
        <v>203</v>
      </c>
      <c r="E195" s="9" t="s">
        <v>130</v>
      </c>
      <c r="F195" s="80">
        <v>47377683.479999997</v>
      </c>
      <c r="G195" s="82">
        <v>47261824.200000003</v>
      </c>
    </row>
    <row r="196" spans="1:8" s="4" customFormat="1" x14ac:dyDescent="0.2">
      <c r="A196" s="30" t="s">
        <v>136</v>
      </c>
      <c r="B196" s="9" t="s">
        <v>33</v>
      </c>
      <c r="C196" s="9" t="s">
        <v>8</v>
      </c>
      <c r="D196" s="9" t="s">
        <v>203</v>
      </c>
      <c r="E196" s="9" t="s">
        <v>132</v>
      </c>
      <c r="F196" s="80">
        <v>1392554.95</v>
      </c>
      <c r="G196" s="82">
        <v>1392554.95</v>
      </c>
    </row>
    <row r="197" spans="1:8" s="4" customFormat="1" x14ac:dyDescent="0.2">
      <c r="A197" s="30" t="s">
        <v>137</v>
      </c>
      <c r="B197" s="26" t="s">
        <v>33</v>
      </c>
      <c r="C197" s="9" t="s">
        <v>8</v>
      </c>
      <c r="D197" s="9" t="s">
        <v>203</v>
      </c>
      <c r="E197" s="9" t="s">
        <v>134</v>
      </c>
      <c r="F197" s="80">
        <v>97254</v>
      </c>
      <c r="G197" s="82">
        <v>97254</v>
      </c>
    </row>
    <row r="198" spans="1:8" s="4" customFormat="1" x14ac:dyDescent="0.2">
      <c r="A198" s="30" t="s">
        <v>353</v>
      </c>
      <c r="B198" s="26" t="s">
        <v>33</v>
      </c>
      <c r="C198" s="9" t="s">
        <v>8</v>
      </c>
      <c r="D198" s="9" t="s">
        <v>203</v>
      </c>
      <c r="E198" s="9" t="s">
        <v>352</v>
      </c>
      <c r="F198" s="80">
        <v>512068.46</v>
      </c>
      <c r="G198" s="82">
        <v>512068.46</v>
      </c>
    </row>
    <row r="199" spans="1:8" s="4" customFormat="1" ht="22.5" x14ac:dyDescent="0.2">
      <c r="A199" s="30" t="s">
        <v>205</v>
      </c>
      <c r="B199" s="26" t="s">
        <v>33</v>
      </c>
      <c r="C199" s="9" t="s">
        <v>8</v>
      </c>
      <c r="D199" s="9" t="s">
        <v>364</v>
      </c>
      <c r="E199" s="9" t="s">
        <v>10</v>
      </c>
      <c r="F199" s="80">
        <f>F200</f>
        <v>22865573.579999998</v>
      </c>
      <c r="G199" s="81">
        <f>G200</f>
        <v>22865573.579999998</v>
      </c>
    </row>
    <row r="200" spans="1:8" s="4" customFormat="1" x14ac:dyDescent="0.2">
      <c r="A200" s="30" t="s">
        <v>204</v>
      </c>
      <c r="B200" s="26" t="s">
        <v>33</v>
      </c>
      <c r="C200" s="9" t="s">
        <v>8</v>
      </c>
      <c r="D200" s="9" t="s">
        <v>364</v>
      </c>
      <c r="E200" s="9" t="s">
        <v>130</v>
      </c>
      <c r="F200" s="80">
        <v>22865573.579999998</v>
      </c>
      <c r="G200" s="82">
        <v>22865573.579999998</v>
      </c>
    </row>
    <row r="201" spans="1:8" s="4" customFormat="1" hidden="1" x14ac:dyDescent="0.2">
      <c r="A201" s="30" t="s">
        <v>375</v>
      </c>
      <c r="B201" s="26" t="s">
        <v>33</v>
      </c>
      <c r="C201" s="9" t="s">
        <v>8</v>
      </c>
      <c r="D201" s="9" t="s">
        <v>374</v>
      </c>
      <c r="E201" s="9" t="s">
        <v>10</v>
      </c>
      <c r="F201" s="80">
        <f>F202</f>
        <v>0</v>
      </c>
      <c r="G201" s="82"/>
    </row>
    <row r="202" spans="1:8" s="4" customFormat="1" ht="22.5" hidden="1" x14ac:dyDescent="0.2">
      <c r="A202" s="30" t="s">
        <v>215</v>
      </c>
      <c r="B202" s="26" t="s">
        <v>33</v>
      </c>
      <c r="C202" s="9" t="s">
        <v>8</v>
      </c>
      <c r="D202" s="9" t="s">
        <v>374</v>
      </c>
      <c r="E202" s="9" t="s">
        <v>213</v>
      </c>
      <c r="F202" s="80">
        <v>0</v>
      </c>
      <c r="G202" s="82"/>
    </row>
    <row r="203" spans="1:8" s="4" customFormat="1" ht="22.5" x14ac:dyDescent="0.2">
      <c r="A203" s="30" t="s">
        <v>264</v>
      </c>
      <c r="B203" s="59" t="s">
        <v>33</v>
      </c>
      <c r="C203" s="36" t="s">
        <v>8</v>
      </c>
      <c r="D203" s="36" t="s">
        <v>265</v>
      </c>
      <c r="E203" s="36" t="s">
        <v>10</v>
      </c>
      <c r="F203" s="91">
        <f>F207+F214+F204</f>
        <v>481129041</v>
      </c>
      <c r="G203" s="92">
        <f>G207+G214+G204</f>
        <v>459944842</v>
      </c>
      <c r="H203" s="8"/>
    </row>
    <row r="204" spans="1:8" s="4" customFormat="1" ht="34.5" customHeight="1" x14ac:dyDescent="0.2">
      <c r="A204" s="30" t="s">
        <v>426</v>
      </c>
      <c r="B204" s="59" t="s">
        <v>33</v>
      </c>
      <c r="C204" s="36" t="s">
        <v>8</v>
      </c>
      <c r="D204" s="36" t="s">
        <v>425</v>
      </c>
      <c r="E204" s="36" t="s">
        <v>10</v>
      </c>
      <c r="F204" s="91">
        <f>F205+F206</f>
        <v>5615700</v>
      </c>
      <c r="G204" s="92">
        <f>G205+G206</f>
        <v>5615700</v>
      </c>
      <c r="H204" s="8"/>
    </row>
    <row r="205" spans="1:8" s="4" customFormat="1" ht="22.5" x14ac:dyDescent="0.2">
      <c r="A205" s="30" t="s">
        <v>146</v>
      </c>
      <c r="B205" s="59" t="s">
        <v>33</v>
      </c>
      <c r="C205" s="36" t="s">
        <v>8</v>
      </c>
      <c r="D205" s="36" t="s">
        <v>425</v>
      </c>
      <c r="E205" s="36" t="s">
        <v>145</v>
      </c>
      <c r="F205" s="91">
        <v>2520206.2400000002</v>
      </c>
      <c r="G205" s="75">
        <v>2520206.2400000002</v>
      </c>
      <c r="H205" s="8"/>
    </row>
    <row r="206" spans="1:8" s="4" customFormat="1" x14ac:dyDescent="0.2">
      <c r="A206" s="30" t="s">
        <v>204</v>
      </c>
      <c r="B206" s="59" t="s">
        <v>33</v>
      </c>
      <c r="C206" s="36" t="s">
        <v>8</v>
      </c>
      <c r="D206" s="36" t="s">
        <v>425</v>
      </c>
      <c r="E206" s="36" t="s">
        <v>130</v>
      </c>
      <c r="F206" s="91">
        <v>3095493.76</v>
      </c>
      <c r="G206" s="75">
        <v>3095493.76</v>
      </c>
      <c r="H206" s="8"/>
    </row>
    <row r="207" spans="1:8" s="4" customFormat="1" ht="56.25" x14ac:dyDescent="0.2">
      <c r="A207" s="37" t="s">
        <v>266</v>
      </c>
      <c r="B207" s="59" t="s">
        <v>33</v>
      </c>
      <c r="C207" s="36" t="s">
        <v>8</v>
      </c>
      <c r="D207" s="36" t="s">
        <v>267</v>
      </c>
      <c r="E207" s="36" t="s">
        <v>10</v>
      </c>
      <c r="F207" s="91">
        <f>F208+F212</f>
        <v>148200170</v>
      </c>
      <c r="G207" s="92">
        <f>G208+G212</f>
        <v>148008846.23000002</v>
      </c>
      <c r="H207" s="8"/>
    </row>
    <row r="208" spans="1:8" s="4" customFormat="1" ht="27" customHeight="1" x14ac:dyDescent="0.2">
      <c r="A208" s="41" t="s">
        <v>268</v>
      </c>
      <c r="B208" s="59" t="s">
        <v>33</v>
      </c>
      <c r="C208" s="36" t="s">
        <v>8</v>
      </c>
      <c r="D208" s="36" t="s">
        <v>269</v>
      </c>
      <c r="E208" s="36" t="s">
        <v>10</v>
      </c>
      <c r="F208" s="80">
        <f>F209+F211+F210</f>
        <v>144027170</v>
      </c>
      <c r="G208" s="81">
        <f>G209+G211+G210</f>
        <v>143835846.23000002</v>
      </c>
      <c r="H208" s="8"/>
    </row>
    <row r="209" spans="1:23" s="4" customFormat="1" x14ac:dyDescent="0.2">
      <c r="A209" s="41" t="s">
        <v>153</v>
      </c>
      <c r="B209" s="59" t="s">
        <v>33</v>
      </c>
      <c r="C209" s="36" t="s">
        <v>8</v>
      </c>
      <c r="D209" s="36" t="s">
        <v>269</v>
      </c>
      <c r="E209" s="9" t="s">
        <v>151</v>
      </c>
      <c r="F209" s="80">
        <v>139874430.71000001</v>
      </c>
      <c r="G209" s="75">
        <v>139683869.74000001</v>
      </c>
      <c r="H209" s="8"/>
    </row>
    <row r="210" spans="1:23" s="4" customFormat="1" x14ac:dyDescent="0.2">
      <c r="A210" s="41" t="s">
        <v>154</v>
      </c>
      <c r="B210" s="59" t="s">
        <v>33</v>
      </c>
      <c r="C210" s="36" t="s">
        <v>8</v>
      </c>
      <c r="D210" s="36" t="s">
        <v>269</v>
      </c>
      <c r="E210" s="9" t="s">
        <v>152</v>
      </c>
      <c r="F210" s="80">
        <v>1228.5899999999999</v>
      </c>
      <c r="G210" s="75">
        <v>1228.5899999999999</v>
      </c>
      <c r="H210" s="8"/>
    </row>
    <row r="211" spans="1:23" s="4" customFormat="1" x14ac:dyDescent="0.2">
      <c r="A211" s="30" t="s">
        <v>131</v>
      </c>
      <c r="B211" s="59" t="s">
        <v>33</v>
      </c>
      <c r="C211" s="36" t="s">
        <v>8</v>
      </c>
      <c r="D211" s="36" t="s">
        <v>269</v>
      </c>
      <c r="E211" s="9" t="s">
        <v>130</v>
      </c>
      <c r="F211" s="80">
        <v>4151510.7</v>
      </c>
      <c r="G211" s="75">
        <v>4150747.9</v>
      </c>
      <c r="H211" s="8"/>
    </row>
    <row r="212" spans="1:23" s="4" customFormat="1" ht="22.5" x14ac:dyDescent="0.2">
      <c r="A212" s="57" t="s">
        <v>150</v>
      </c>
      <c r="B212" s="59" t="s">
        <v>33</v>
      </c>
      <c r="C212" s="36" t="s">
        <v>8</v>
      </c>
      <c r="D212" s="36" t="s">
        <v>270</v>
      </c>
      <c r="E212" s="36" t="s">
        <v>10</v>
      </c>
      <c r="F212" s="80">
        <f>F213</f>
        <v>4173000</v>
      </c>
      <c r="G212" s="81">
        <f>G213</f>
        <v>4173000</v>
      </c>
      <c r="H212" s="8"/>
    </row>
    <row r="213" spans="1:23" s="4" customFormat="1" ht="22.5" x14ac:dyDescent="0.2">
      <c r="A213" s="58" t="s">
        <v>164</v>
      </c>
      <c r="B213" s="59" t="s">
        <v>33</v>
      </c>
      <c r="C213" s="36" t="s">
        <v>8</v>
      </c>
      <c r="D213" s="36" t="s">
        <v>270</v>
      </c>
      <c r="E213" s="36" t="s">
        <v>165</v>
      </c>
      <c r="F213" s="80">
        <v>4173000</v>
      </c>
      <c r="G213" s="75">
        <v>4173000</v>
      </c>
      <c r="H213" s="8"/>
    </row>
    <row r="214" spans="1:23" s="4" customFormat="1" x14ac:dyDescent="0.2">
      <c r="A214" s="58" t="s">
        <v>375</v>
      </c>
      <c r="B214" s="59" t="s">
        <v>33</v>
      </c>
      <c r="C214" s="36" t="s">
        <v>8</v>
      </c>
      <c r="D214" s="36" t="s">
        <v>415</v>
      </c>
      <c r="E214" s="36" t="s">
        <v>10</v>
      </c>
      <c r="F214" s="80">
        <f>F215</f>
        <v>327313171</v>
      </c>
      <c r="G214" s="81">
        <f>G215</f>
        <v>306320295.76999998</v>
      </c>
      <c r="H214" s="8"/>
    </row>
    <row r="215" spans="1:23" s="4" customFormat="1" ht="22.5" x14ac:dyDescent="0.2">
      <c r="A215" s="30" t="s">
        <v>215</v>
      </c>
      <c r="B215" s="59" t="s">
        <v>33</v>
      </c>
      <c r="C215" s="36" t="s">
        <v>8</v>
      </c>
      <c r="D215" s="36" t="s">
        <v>415</v>
      </c>
      <c r="E215" s="36" t="s">
        <v>213</v>
      </c>
      <c r="F215" s="80">
        <v>327313171</v>
      </c>
      <c r="G215" s="75">
        <v>306320295.76999998</v>
      </c>
      <c r="H215" s="8"/>
    </row>
    <row r="216" spans="1:23" x14ac:dyDescent="0.2">
      <c r="A216" s="44" t="s">
        <v>34</v>
      </c>
      <c r="B216" s="11" t="s">
        <v>33</v>
      </c>
      <c r="C216" s="11" t="s">
        <v>12</v>
      </c>
      <c r="D216" s="11" t="s">
        <v>7</v>
      </c>
      <c r="E216" s="11" t="s">
        <v>10</v>
      </c>
      <c r="F216" s="78">
        <f>F217+F226+F231+F233+F237+F273+F277+F244+F268+F229+F275+F279+F265</f>
        <v>544423764.69000006</v>
      </c>
      <c r="G216" s="79">
        <f>G217+G226+G231+G233+G237+G273+G277+G244+G268+G229+G275+G279+G265</f>
        <v>544249776</v>
      </c>
    </row>
    <row r="217" spans="1:23" x14ac:dyDescent="0.2">
      <c r="A217" s="30" t="s">
        <v>208</v>
      </c>
      <c r="B217" s="9" t="s">
        <v>33</v>
      </c>
      <c r="C217" s="9" t="s">
        <v>12</v>
      </c>
      <c r="D217" s="9" t="s">
        <v>206</v>
      </c>
      <c r="E217" s="9" t="s">
        <v>10</v>
      </c>
      <c r="F217" s="80">
        <f>F218+F219+F220+F222+F223+F224+F221+F225</f>
        <v>120275356.70999999</v>
      </c>
      <c r="G217" s="81">
        <f>G218+G219+G220+G222+G223+G224+G221+G225</f>
        <v>120175520.67999999</v>
      </c>
    </row>
    <row r="218" spans="1:23" s="28" customFormat="1" x14ac:dyDescent="0.2">
      <c r="A218" s="41" t="s">
        <v>153</v>
      </c>
      <c r="B218" s="9" t="s">
        <v>33</v>
      </c>
      <c r="C218" s="9" t="s">
        <v>12</v>
      </c>
      <c r="D218" s="9" t="s">
        <v>206</v>
      </c>
      <c r="E218" s="9" t="s">
        <v>151</v>
      </c>
      <c r="F218" s="80">
        <v>51394443.619999997</v>
      </c>
      <c r="G218" s="82">
        <v>51313705.990000002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s="28" customFormat="1" x14ac:dyDescent="0.2">
      <c r="A219" s="41" t="s">
        <v>154</v>
      </c>
      <c r="B219" s="9" t="s">
        <v>33</v>
      </c>
      <c r="C219" s="9" t="s">
        <v>12</v>
      </c>
      <c r="D219" s="9" t="s">
        <v>206</v>
      </c>
      <c r="E219" s="9" t="s">
        <v>152</v>
      </c>
      <c r="F219" s="80">
        <v>20046.95</v>
      </c>
      <c r="G219" s="82">
        <v>20046.95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s="28" customFormat="1" x14ac:dyDescent="0.2">
      <c r="A220" s="20" t="s">
        <v>185</v>
      </c>
      <c r="B220" s="9" t="s">
        <v>33</v>
      </c>
      <c r="C220" s="9" t="s">
        <v>12</v>
      </c>
      <c r="D220" s="9" t="s">
        <v>206</v>
      </c>
      <c r="E220" s="9" t="s">
        <v>184</v>
      </c>
      <c r="F220" s="80">
        <v>964501.3</v>
      </c>
      <c r="G220" s="82">
        <v>964501.3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s="28" customFormat="1" ht="22.5" x14ac:dyDescent="0.2">
      <c r="A221" s="20" t="s">
        <v>146</v>
      </c>
      <c r="B221" s="9" t="s">
        <v>33</v>
      </c>
      <c r="C221" s="9" t="s">
        <v>12</v>
      </c>
      <c r="D221" s="9" t="s">
        <v>391</v>
      </c>
      <c r="E221" s="9" t="s">
        <v>145</v>
      </c>
      <c r="F221" s="80">
        <v>276911.28000000003</v>
      </c>
      <c r="G221" s="82">
        <v>276911.28000000003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s="28" customFormat="1" x14ac:dyDescent="0.2">
      <c r="A222" s="30" t="s">
        <v>131</v>
      </c>
      <c r="B222" s="9" t="s">
        <v>33</v>
      </c>
      <c r="C222" s="9" t="s">
        <v>12</v>
      </c>
      <c r="D222" s="9" t="s">
        <v>206</v>
      </c>
      <c r="E222" s="9" t="s">
        <v>130</v>
      </c>
      <c r="F222" s="80">
        <v>59560223.479999997</v>
      </c>
      <c r="G222" s="82">
        <v>59541125.079999998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s="28" customFormat="1" x14ac:dyDescent="0.2">
      <c r="A223" s="30" t="s">
        <v>136</v>
      </c>
      <c r="B223" s="9" t="s">
        <v>33</v>
      </c>
      <c r="C223" s="9" t="s">
        <v>12</v>
      </c>
      <c r="D223" s="9" t="s">
        <v>206</v>
      </c>
      <c r="E223" s="9" t="s">
        <v>132</v>
      </c>
      <c r="F223" s="80">
        <v>6692942.0300000003</v>
      </c>
      <c r="G223" s="82">
        <v>6692942.0300000003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s="28" customFormat="1" x14ac:dyDescent="0.2">
      <c r="A224" s="30" t="s">
        <v>137</v>
      </c>
      <c r="B224" s="9" t="s">
        <v>33</v>
      </c>
      <c r="C224" s="9" t="s">
        <v>12</v>
      </c>
      <c r="D224" s="9" t="s">
        <v>206</v>
      </c>
      <c r="E224" s="9" t="s">
        <v>134</v>
      </c>
      <c r="F224" s="80">
        <v>564905.23</v>
      </c>
      <c r="G224" s="82">
        <v>564905.23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s="28" customFormat="1" x14ac:dyDescent="0.2">
      <c r="A225" s="30" t="s">
        <v>353</v>
      </c>
      <c r="B225" s="9" t="s">
        <v>33</v>
      </c>
      <c r="C225" s="9" t="s">
        <v>12</v>
      </c>
      <c r="D225" s="9" t="s">
        <v>391</v>
      </c>
      <c r="E225" s="9" t="s">
        <v>352</v>
      </c>
      <c r="F225" s="80">
        <v>801382.82</v>
      </c>
      <c r="G225" s="82">
        <v>801382.82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s="28" customFormat="1" ht="22.5" x14ac:dyDescent="0.2">
      <c r="A226" s="41" t="s">
        <v>217</v>
      </c>
      <c r="B226" s="9" t="s">
        <v>33</v>
      </c>
      <c r="C226" s="9" t="s">
        <v>12</v>
      </c>
      <c r="D226" s="9" t="s">
        <v>207</v>
      </c>
      <c r="E226" s="9" t="s">
        <v>10</v>
      </c>
      <c r="F226" s="80">
        <f>F227+F228</f>
        <v>5734079.0299999993</v>
      </c>
      <c r="G226" s="81">
        <f>G227+G228</f>
        <v>5734079.0299999993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s="28" customFormat="1" x14ac:dyDescent="0.2">
      <c r="A227" s="30" t="s">
        <v>131</v>
      </c>
      <c r="B227" s="9" t="s">
        <v>33</v>
      </c>
      <c r="C227" s="9" t="s">
        <v>12</v>
      </c>
      <c r="D227" s="9" t="s">
        <v>207</v>
      </c>
      <c r="E227" s="9" t="s">
        <v>130</v>
      </c>
      <c r="F227" s="80">
        <v>5662375.2599999998</v>
      </c>
      <c r="G227" s="82">
        <v>5662375.2599999998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s="28" customFormat="1" x14ac:dyDescent="0.2">
      <c r="A228" s="30" t="s">
        <v>353</v>
      </c>
      <c r="B228" s="9" t="s">
        <v>33</v>
      </c>
      <c r="C228" s="9" t="s">
        <v>12</v>
      </c>
      <c r="D228" s="9" t="s">
        <v>207</v>
      </c>
      <c r="E228" s="9" t="s">
        <v>352</v>
      </c>
      <c r="F228" s="80">
        <v>71703.77</v>
      </c>
      <c r="G228" s="82">
        <v>71703.77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s="28" customFormat="1" ht="22.5" x14ac:dyDescent="0.2">
      <c r="A229" s="30" t="s">
        <v>355</v>
      </c>
      <c r="B229" s="9" t="s">
        <v>33</v>
      </c>
      <c r="C229" s="9" t="s">
        <v>12</v>
      </c>
      <c r="D229" s="9" t="s">
        <v>354</v>
      </c>
      <c r="E229" s="9" t="s">
        <v>10</v>
      </c>
      <c r="F229" s="80">
        <f>F230</f>
        <v>4123242.16</v>
      </c>
      <c r="G229" s="81">
        <f>G230</f>
        <v>4123242.16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s="28" customFormat="1" x14ac:dyDescent="0.2">
      <c r="A230" s="30" t="s">
        <v>131</v>
      </c>
      <c r="B230" s="9" t="s">
        <v>33</v>
      </c>
      <c r="C230" s="9" t="s">
        <v>12</v>
      </c>
      <c r="D230" s="9" t="s">
        <v>354</v>
      </c>
      <c r="E230" s="9" t="s">
        <v>130</v>
      </c>
      <c r="F230" s="80">
        <v>4123242.16</v>
      </c>
      <c r="G230" s="82">
        <v>4123242.16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s="28" customFormat="1" ht="22.5" x14ac:dyDescent="0.2">
      <c r="A231" s="30" t="s">
        <v>205</v>
      </c>
      <c r="B231" s="9" t="s">
        <v>33</v>
      </c>
      <c r="C231" s="9" t="s">
        <v>12</v>
      </c>
      <c r="D231" s="9" t="s">
        <v>216</v>
      </c>
      <c r="E231" s="9" t="s">
        <v>10</v>
      </c>
      <c r="F231" s="80">
        <f>F232</f>
        <v>7365522</v>
      </c>
      <c r="G231" s="80">
        <f>G232</f>
        <v>7365522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s="28" customFormat="1" x14ac:dyDescent="0.2">
      <c r="A232" s="30" t="s">
        <v>131</v>
      </c>
      <c r="B232" s="9" t="s">
        <v>33</v>
      </c>
      <c r="C232" s="9" t="s">
        <v>12</v>
      </c>
      <c r="D232" s="9" t="s">
        <v>216</v>
      </c>
      <c r="E232" s="9" t="s">
        <v>130</v>
      </c>
      <c r="F232" s="80">
        <v>7365522</v>
      </c>
      <c r="G232" s="82">
        <v>7365522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s="4" customFormat="1" ht="22.5" x14ac:dyDescent="0.2">
      <c r="A233" s="20" t="s">
        <v>119</v>
      </c>
      <c r="B233" s="9" t="s">
        <v>33</v>
      </c>
      <c r="C233" s="9" t="s">
        <v>12</v>
      </c>
      <c r="D233" s="9" t="s">
        <v>102</v>
      </c>
      <c r="E233" s="9" t="s">
        <v>10</v>
      </c>
      <c r="F233" s="80">
        <f>F234+F235+F236</f>
        <v>24998895.109999999</v>
      </c>
      <c r="G233" s="81">
        <f>G234+G235+G236</f>
        <v>24998895.109999999</v>
      </c>
    </row>
    <row r="234" spans="1:23" s="4" customFormat="1" x14ac:dyDescent="0.2">
      <c r="A234" s="20" t="s">
        <v>120</v>
      </c>
      <c r="B234" s="9" t="s">
        <v>33</v>
      </c>
      <c r="C234" s="9" t="s">
        <v>12</v>
      </c>
      <c r="D234" s="9" t="s">
        <v>102</v>
      </c>
      <c r="E234" s="9" t="s">
        <v>147</v>
      </c>
      <c r="F234" s="80">
        <v>24740974.41</v>
      </c>
      <c r="G234" s="82">
        <v>24740974.41</v>
      </c>
    </row>
    <row r="235" spans="1:23" s="4" customFormat="1" x14ac:dyDescent="0.2">
      <c r="A235" s="41" t="s">
        <v>193</v>
      </c>
      <c r="B235" s="9" t="s">
        <v>33</v>
      </c>
      <c r="C235" s="9" t="s">
        <v>12</v>
      </c>
      <c r="D235" s="9" t="s">
        <v>191</v>
      </c>
      <c r="E235" s="9" t="s">
        <v>148</v>
      </c>
      <c r="F235" s="80">
        <v>227920.7</v>
      </c>
      <c r="G235" s="82">
        <v>227920.7</v>
      </c>
    </row>
    <row r="236" spans="1:23" s="4" customFormat="1" ht="22.5" x14ac:dyDescent="0.2">
      <c r="A236" s="41" t="s">
        <v>220</v>
      </c>
      <c r="B236" s="9" t="s">
        <v>33</v>
      </c>
      <c r="C236" s="9" t="s">
        <v>12</v>
      </c>
      <c r="D236" s="9" t="s">
        <v>443</v>
      </c>
      <c r="E236" s="9" t="s">
        <v>148</v>
      </c>
      <c r="F236" s="80">
        <v>30000</v>
      </c>
      <c r="G236" s="82">
        <v>30000</v>
      </c>
    </row>
    <row r="237" spans="1:23" s="4" customFormat="1" x14ac:dyDescent="0.2">
      <c r="A237" s="30" t="s">
        <v>208</v>
      </c>
      <c r="B237" s="9" t="s">
        <v>33</v>
      </c>
      <c r="C237" s="9" t="s">
        <v>12</v>
      </c>
      <c r="D237" s="9" t="s">
        <v>209</v>
      </c>
      <c r="E237" s="9" t="s">
        <v>10</v>
      </c>
      <c r="F237" s="80">
        <f>SUM(F238:F243)</f>
        <v>9720989.7400000002</v>
      </c>
      <c r="G237" s="81">
        <f>SUM(G238:G243)</f>
        <v>9719879.1500000004</v>
      </c>
    </row>
    <row r="238" spans="1:23" s="4" customFormat="1" x14ac:dyDescent="0.2">
      <c r="A238" s="41" t="s">
        <v>153</v>
      </c>
      <c r="B238" s="9" t="s">
        <v>33</v>
      </c>
      <c r="C238" s="9" t="s">
        <v>12</v>
      </c>
      <c r="D238" s="9" t="s">
        <v>209</v>
      </c>
      <c r="E238" s="9" t="s">
        <v>151</v>
      </c>
      <c r="F238" s="80">
        <v>7538490.6600000001</v>
      </c>
      <c r="G238" s="82">
        <v>7538490.6600000001</v>
      </c>
    </row>
    <row r="239" spans="1:23" s="4" customFormat="1" x14ac:dyDescent="0.2">
      <c r="A239" s="20" t="s">
        <v>185</v>
      </c>
      <c r="B239" s="9" t="s">
        <v>33</v>
      </c>
      <c r="C239" s="9" t="s">
        <v>12</v>
      </c>
      <c r="D239" s="9" t="s">
        <v>209</v>
      </c>
      <c r="E239" s="9" t="s">
        <v>184</v>
      </c>
      <c r="F239" s="80">
        <v>43765.16</v>
      </c>
      <c r="G239" s="82">
        <v>43765.16</v>
      </c>
    </row>
    <row r="240" spans="1:23" s="4" customFormat="1" x14ac:dyDescent="0.2">
      <c r="A240" s="30" t="s">
        <v>131</v>
      </c>
      <c r="B240" s="9" t="s">
        <v>33</v>
      </c>
      <c r="C240" s="9" t="s">
        <v>12</v>
      </c>
      <c r="D240" s="9" t="s">
        <v>209</v>
      </c>
      <c r="E240" s="9" t="s">
        <v>130</v>
      </c>
      <c r="F240" s="80">
        <v>863966.83</v>
      </c>
      <c r="G240" s="82">
        <v>862856.24</v>
      </c>
    </row>
    <row r="241" spans="1:7" s="4" customFormat="1" x14ac:dyDescent="0.2">
      <c r="A241" s="30" t="s">
        <v>136</v>
      </c>
      <c r="B241" s="9" t="s">
        <v>33</v>
      </c>
      <c r="C241" s="9" t="s">
        <v>12</v>
      </c>
      <c r="D241" s="9" t="s">
        <v>209</v>
      </c>
      <c r="E241" s="9" t="s">
        <v>132</v>
      </c>
      <c r="F241" s="80">
        <v>1183455</v>
      </c>
      <c r="G241" s="82">
        <v>1183455</v>
      </c>
    </row>
    <row r="242" spans="1:7" s="4" customFormat="1" x14ac:dyDescent="0.2">
      <c r="A242" s="30" t="s">
        <v>137</v>
      </c>
      <c r="B242" s="9" t="s">
        <v>33</v>
      </c>
      <c r="C242" s="9" t="s">
        <v>12</v>
      </c>
      <c r="D242" s="9" t="s">
        <v>209</v>
      </c>
      <c r="E242" s="9" t="s">
        <v>134</v>
      </c>
      <c r="F242" s="80">
        <v>1116.75</v>
      </c>
      <c r="G242" s="82">
        <v>1116.75</v>
      </c>
    </row>
    <row r="243" spans="1:7" s="4" customFormat="1" x14ac:dyDescent="0.2">
      <c r="A243" s="30" t="s">
        <v>353</v>
      </c>
      <c r="B243" s="9" t="s">
        <v>33</v>
      </c>
      <c r="C243" s="9" t="s">
        <v>12</v>
      </c>
      <c r="D243" s="9" t="s">
        <v>209</v>
      </c>
      <c r="E243" s="9" t="s">
        <v>352</v>
      </c>
      <c r="F243" s="80">
        <v>90195.34</v>
      </c>
      <c r="G243" s="82">
        <v>90195.34</v>
      </c>
    </row>
    <row r="244" spans="1:7" s="4" customFormat="1" ht="22.5" x14ac:dyDescent="0.2">
      <c r="A244" s="30" t="s">
        <v>275</v>
      </c>
      <c r="B244" s="9" t="s">
        <v>33</v>
      </c>
      <c r="C244" s="9" t="s">
        <v>12</v>
      </c>
      <c r="D244" s="9" t="s">
        <v>273</v>
      </c>
      <c r="E244" s="9" t="s">
        <v>10</v>
      </c>
      <c r="F244" s="80">
        <f>F254+F245+F259+F262</f>
        <v>306589992</v>
      </c>
      <c r="G244" s="81">
        <f>G254+G245+G259+G262</f>
        <v>306516949.93000001</v>
      </c>
    </row>
    <row r="245" spans="1:7" s="4" customFormat="1" ht="45" x14ac:dyDescent="0.2">
      <c r="A245" s="67" t="s">
        <v>369</v>
      </c>
      <c r="B245" s="9" t="s">
        <v>33</v>
      </c>
      <c r="C245" s="9" t="s">
        <v>12</v>
      </c>
      <c r="D245" s="9" t="s">
        <v>365</v>
      </c>
      <c r="E245" s="9" t="s">
        <v>10</v>
      </c>
      <c r="F245" s="80">
        <f>F246+F248+F250+F252</f>
        <v>1692714</v>
      </c>
      <c r="G245" s="81">
        <f>G246+G248+G250+G252</f>
        <v>1692714</v>
      </c>
    </row>
    <row r="246" spans="1:7" s="4" customFormat="1" ht="22.5" customHeight="1" x14ac:dyDescent="0.2">
      <c r="A246" s="30" t="s">
        <v>430</v>
      </c>
      <c r="B246" s="9" t="s">
        <v>33</v>
      </c>
      <c r="C246" s="9" t="s">
        <v>12</v>
      </c>
      <c r="D246" s="9" t="s">
        <v>366</v>
      </c>
      <c r="E246" s="9" t="s">
        <v>10</v>
      </c>
      <c r="F246" s="80">
        <f>F247</f>
        <v>323200</v>
      </c>
      <c r="G246" s="81">
        <f>G247</f>
        <v>323200</v>
      </c>
    </row>
    <row r="247" spans="1:7" s="4" customFormat="1" ht="14.25" customHeight="1" x14ac:dyDescent="0.2">
      <c r="A247" s="30" t="s">
        <v>131</v>
      </c>
      <c r="B247" s="9" t="s">
        <v>33</v>
      </c>
      <c r="C247" s="9" t="s">
        <v>12</v>
      </c>
      <c r="D247" s="9" t="s">
        <v>366</v>
      </c>
      <c r="E247" s="9" t="s">
        <v>130</v>
      </c>
      <c r="F247" s="80">
        <v>323200</v>
      </c>
      <c r="G247" s="82">
        <v>323200</v>
      </c>
    </row>
    <row r="248" spans="1:7" s="4" customFormat="1" ht="25.5" customHeight="1" x14ac:dyDescent="0.2">
      <c r="A248" s="30" t="s">
        <v>431</v>
      </c>
      <c r="B248" s="9" t="s">
        <v>33</v>
      </c>
      <c r="C248" s="9" t="s">
        <v>12</v>
      </c>
      <c r="D248" s="9" t="s">
        <v>427</v>
      </c>
      <c r="E248" s="9" t="s">
        <v>10</v>
      </c>
      <c r="F248" s="80">
        <f>F249</f>
        <v>189500</v>
      </c>
      <c r="G248" s="81">
        <f>G249</f>
        <v>189500</v>
      </c>
    </row>
    <row r="249" spans="1:7" s="4" customFormat="1" x14ac:dyDescent="0.2">
      <c r="A249" s="30" t="s">
        <v>131</v>
      </c>
      <c r="B249" s="9" t="s">
        <v>33</v>
      </c>
      <c r="C249" s="9" t="s">
        <v>12</v>
      </c>
      <c r="D249" s="9" t="s">
        <v>427</v>
      </c>
      <c r="E249" s="9" t="s">
        <v>130</v>
      </c>
      <c r="F249" s="80">
        <v>189500</v>
      </c>
      <c r="G249" s="82">
        <v>189500</v>
      </c>
    </row>
    <row r="250" spans="1:7" s="4" customFormat="1" ht="33.75" x14ac:dyDescent="0.2">
      <c r="A250" s="30" t="s">
        <v>429</v>
      </c>
      <c r="B250" s="9" t="s">
        <v>33</v>
      </c>
      <c r="C250" s="9" t="s">
        <v>12</v>
      </c>
      <c r="D250" s="9" t="s">
        <v>428</v>
      </c>
      <c r="E250" s="9" t="s">
        <v>10</v>
      </c>
      <c r="F250" s="80">
        <f>F251</f>
        <v>819200</v>
      </c>
      <c r="G250" s="81">
        <f>G251</f>
        <v>819200</v>
      </c>
    </row>
    <row r="251" spans="1:7" s="4" customFormat="1" ht="22.5" x14ac:dyDescent="0.2">
      <c r="A251" s="45" t="s">
        <v>146</v>
      </c>
      <c r="B251" s="104" t="s">
        <v>33</v>
      </c>
      <c r="C251" s="104" t="s">
        <v>12</v>
      </c>
      <c r="D251" s="104" t="s">
        <v>428</v>
      </c>
      <c r="E251" s="104" t="s">
        <v>130</v>
      </c>
      <c r="F251" s="105">
        <v>819200</v>
      </c>
      <c r="G251" s="99">
        <v>819200</v>
      </c>
    </row>
    <row r="252" spans="1:7" s="4" customFormat="1" ht="27" customHeight="1" x14ac:dyDescent="0.2">
      <c r="A252" s="20" t="s">
        <v>433</v>
      </c>
      <c r="B252" s="9" t="s">
        <v>33</v>
      </c>
      <c r="C252" s="9" t="s">
        <v>12</v>
      </c>
      <c r="D252" s="9" t="s">
        <v>432</v>
      </c>
      <c r="E252" s="9" t="s">
        <v>10</v>
      </c>
      <c r="F252" s="80">
        <f>F253</f>
        <v>360814</v>
      </c>
      <c r="G252" s="81">
        <f>G253</f>
        <v>360814</v>
      </c>
    </row>
    <row r="253" spans="1:7" s="4" customFormat="1" x14ac:dyDescent="0.2">
      <c r="A253" s="30" t="s">
        <v>131</v>
      </c>
      <c r="B253" s="9" t="s">
        <v>33</v>
      </c>
      <c r="C253" s="9" t="s">
        <v>12</v>
      </c>
      <c r="D253" s="9" t="s">
        <v>432</v>
      </c>
      <c r="E253" s="9" t="s">
        <v>130</v>
      </c>
      <c r="F253" s="80">
        <v>360814</v>
      </c>
      <c r="G253" s="82">
        <v>360814</v>
      </c>
    </row>
    <row r="254" spans="1:7" s="4" customFormat="1" ht="56.25" x14ac:dyDescent="0.2">
      <c r="A254" s="37" t="s">
        <v>271</v>
      </c>
      <c r="B254" s="9" t="s">
        <v>33</v>
      </c>
      <c r="C254" s="9" t="s">
        <v>12</v>
      </c>
      <c r="D254" s="9" t="s">
        <v>274</v>
      </c>
      <c r="E254" s="9" t="s">
        <v>10</v>
      </c>
      <c r="F254" s="80">
        <f>F255</f>
        <v>298841360</v>
      </c>
      <c r="G254" s="81">
        <f>G255</f>
        <v>298768317.93000001</v>
      </c>
    </row>
    <row r="255" spans="1:7" s="4" customFormat="1" ht="45" x14ac:dyDescent="0.2">
      <c r="A255" s="37" t="s">
        <v>272</v>
      </c>
      <c r="B255" s="9" t="s">
        <v>33</v>
      </c>
      <c r="C255" s="9" t="s">
        <v>12</v>
      </c>
      <c r="D255" s="9" t="s">
        <v>356</v>
      </c>
      <c r="E255" s="9" t="s">
        <v>10</v>
      </c>
      <c r="F255" s="80">
        <f>F256+F258+F257</f>
        <v>298841360</v>
      </c>
      <c r="G255" s="81">
        <f>G256+G258+G257</f>
        <v>298768317.93000001</v>
      </c>
    </row>
    <row r="256" spans="1:7" s="4" customFormat="1" x14ac:dyDescent="0.2">
      <c r="A256" s="41" t="s">
        <v>153</v>
      </c>
      <c r="B256" s="9" t="s">
        <v>33</v>
      </c>
      <c r="C256" s="9" t="s">
        <v>12</v>
      </c>
      <c r="D256" s="9" t="s">
        <v>356</v>
      </c>
      <c r="E256" s="9" t="s">
        <v>151</v>
      </c>
      <c r="F256" s="80">
        <v>295140077.35000002</v>
      </c>
      <c r="G256" s="82">
        <v>295067210.5</v>
      </c>
    </row>
    <row r="257" spans="1:7" s="4" customFormat="1" x14ac:dyDescent="0.2">
      <c r="A257" s="41" t="s">
        <v>154</v>
      </c>
      <c r="B257" s="9" t="s">
        <v>33</v>
      </c>
      <c r="C257" s="9" t="s">
        <v>12</v>
      </c>
      <c r="D257" s="9" t="s">
        <v>356</v>
      </c>
      <c r="E257" s="9" t="s">
        <v>152</v>
      </c>
      <c r="F257" s="80">
        <v>433.2</v>
      </c>
      <c r="G257" s="82">
        <v>433.2</v>
      </c>
    </row>
    <row r="258" spans="1:7" s="4" customFormat="1" x14ac:dyDescent="0.2">
      <c r="A258" s="30" t="s">
        <v>131</v>
      </c>
      <c r="B258" s="9" t="s">
        <v>33</v>
      </c>
      <c r="C258" s="9" t="s">
        <v>12</v>
      </c>
      <c r="D258" s="9" t="s">
        <v>356</v>
      </c>
      <c r="E258" s="9" t="s">
        <v>130</v>
      </c>
      <c r="F258" s="80">
        <v>3700849.45</v>
      </c>
      <c r="G258" s="82">
        <v>3700674.23</v>
      </c>
    </row>
    <row r="259" spans="1:7" s="4" customFormat="1" ht="21.75" customHeight="1" x14ac:dyDescent="0.2">
      <c r="A259" s="30" t="s">
        <v>435</v>
      </c>
      <c r="B259" s="9" t="s">
        <v>33</v>
      </c>
      <c r="C259" s="9" t="s">
        <v>12</v>
      </c>
      <c r="D259" s="9" t="s">
        <v>434</v>
      </c>
      <c r="E259" s="9" t="s">
        <v>10</v>
      </c>
      <c r="F259" s="80">
        <f>F261+F260</f>
        <v>860788</v>
      </c>
      <c r="G259" s="81">
        <f>G261+G260</f>
        <v>860788</v>
      </c>
    </row>
    <row r="260" spans="1:7" s="4" customFormat="1" ht="13.5" customHeight="1" x14ac:dyDescent="0.2">
      <c r="A260" s="20" t="s">
        <v>146</v>
      </c>
      <c r="B260" s="9" t="s">
        <v>33</v>
      </c>
      <c r="C260" s="9" t="s">
        <v>12</v>
      </c>
      <c r="D260" s="9" t="s">
        <v>434</v>
      </c>
      <c r="E260" s="9" t="s">
        <v>145</v>
      </c>
      <c r="F260" s="80">
        <v>127605.5</v>
      </c>
      <c r="G260" s="82">
        <v>127605.5</v>
      </c>
    </row>
    <row r="261" spans="1:7" s="4" customFormat="1" x14ac:dyDescent="0.2">
      <c r="A261" s="30" t="s">
        <v>131</v>
      </c>
      <c r="B261" s="9" t="s">
        <v>33</v>
      </c>
      <c r="C261" s="9" t="s">
        <v>12</v>
      </c>
      <c r="D261" s="9" t="s">
        <v>434</v>
      </c>
      <c r="E261" s="9" t="s">
        <v>130</v>
      </c>
      <c r="F261" s="80">
        <v>733182.5</v>
      </c>
      <c r="G261" s="82">
        <v>733182.5</v>
      </c>
    </row>
    <row r="262" spans="1:7" s="4" customFormat="1" ht="24" customHeight="1" x14ac:dyDescent="0.2">
      <c r="A262" s="30" t="s">
        <v>437</v>
      </c>
      <c r="B262" s="9" t="s">
        <v>33</v>
      </c>
      <c r="C262" s="9" t="s">
        <v>12</v>
      </c>
      <c r="D262" s="9" t="s">
        <v>436</v>
      </c>
      <c r="E262" s="9" t="s">
        <v>10</v>
      </c>
      <c r="F262" s="80">
        <f>F263+F264</f>
        <v>5195130</v>
      </c>
      <c r="G262" s="81">
        <f>G263+G264</f>
        <v>5195130</v>
      </c>
    </row>
    <row r="263" spans="1:7" s="4" customFormat="1" ht="22.5" x14ac:dyDescent="0.2">
      <c r="A263" s="20" t="s">
        <v>146</v>
      </c>
      <c r="B263" s="9" t="s">
        <v>33</v>
      </c>
      <c r="C263" s="9" t="s">
        <v>12</v>
      </c>
      <c r="D263" s="9" t="s">
        <v>436</v>
      </c>
      <c r="E263" s="9" t="s">
        <v>145</v>
      </c>
      <c r="F263" s="80">
        <v>3416747.85</v>
      </c>
      <c r="G263" s="82">
        <v>3416747.85</v>
      </c>
    </row>
    <row r="264" spans="1:7" s="4" customFormat="1" x14ac:dyDescent="0.2">
      <c r="A264" s="30" t="s">
        <v>131</v>
      </c>
      <c r="B264" s="9" t="s">
        <v>33</v>
      </c>
      <c r="C264" s="9" t="s">
        <v>12</v>
      </c>
      <c r="D264" s="9" t="s">
        <v>436</v>
      </c>
      <c r="E264" s="9" t="s">
        <v>130</v>
      </c>
      <c r="F264" s="80">
        <v>1778382.15</v>
      </c>
      <c r="G264" s="82">
        <v>1778382.15</v>
      </c>
    </row>
    <row r="265" spans="1:7" s="4" customFormat="1" ht="35.25" customHeight="1" x14ac:dyDescent="0.2">
      <c r="A265" s="30" t="s">
        <v>426</v>
      </c>
      <c r="B265" s="9" t="s">
        <v>33</v>
      </c>
      <c r="C265" s="9" t="s">
        <v>12</v>
      </c>
      <c r="D265" s="36" t="s">
        <v>425</v>
      </c>
      <c r="E265" s="36" t="s">
        <v>10</v>
      </c>
      <c r="F265" s="80">
        <f>F266+F267</f>
        <v>13500000</v>
      </c>
      <c r="G265" s="81">
        <f>G266+G267</f>
        <v>13500000</v>
      </c>
    </row>
    <row r="266" spans="1:7" s="4" customFormat="1" ht="13.5" customHeight="1" x14ac:dyDescent="0.2">
      <c r="A266" s="30" t="s">
        <v>146</v>
      </c>
      <c r="B266" s="9" t="s">
        <v>33</v>
      </c>
      <c r="C266" s="9" t="s">
        <v>12</v>
      </c>
      <c r="D266" s="36" t="s">
        <v>425</v>
      </c>
      <c r="E266" s="36" t="s">
        <v>145</v>
      </c>
      <c r="F266" s="80">
        <v>8930817.3900000006</v>
      </c>
      <c r="G266" s="82">
        <v>8930817.3900000006</v>
      </c>
    </row>
    <row r="267" spans="1:7" s="4" customFormat="1" ht="13.5" customHeight="1" x14ac:dyDescent="0.2">
      <c r="A267" s="30" t="s">
        <v>204</v>
      </c>
      <c r="B267" s="9" t="s">
        <v>33</v>
      </c>
      <c r="C267" s="9" t="s">
        <v>12</v>
      </c>
      <c r="D267" s="36" t="s">
        <v>425</v>
      </c>
      <c r="E267" s="36" t="s">
        <v>130</v>
      </c>
      <c r="F267" s="80">
        <v>4569182.6100000003</v>
      </c>
      <c r="G267" s="82">
        <v>4569182.6100000003</v>
      </c>
    </row>
    <row r="268" spans="1:7" s="4" customFormat="1" x14ac:dyDescent="0.2">
      <c r="A268" s="20" t="s">
        <v>262</v>
      </c>
      <c r="B268" s="9" t="s">
        <v>33</v>
      </c>
      <c r="C268" s="9" t="s">
        <v>12</v>
      </c>
      <c r="D268" s="9" t="s">
        <v>279</v>
      </c>
      <c r="E268" s="9" t="s">
        <v>10</v>
      </c>
      <c r="F268" s="80">
        <f>F269</f>
        <v>50842700</v>
      </c>
      <c r="G268" s="81">
        <f>G269</f>
        <v>50842700</v>
      </c>
    </row>
    <row r="269" spans="1:7" s="4" customFormat="1" ht="56.25" x14ac:dyDescent="0.2">
      <c r="A269" s="61" t="s">
        <v>263</v>
      </c>
      <c r="B269" s="9" t="s">
        <v>33</v>
      </c>
      <c r="C269" s="9" t="s">
        <v>12</v>
      </c>
      <c r="D269" s="9" t="s">
        <v>260</v>
      </c>
      <c r="E269" s="9" t="s">
        <v>10</v>
      </c>
      <c r="F269" s="80">
        <f>F270</f>
        <v>50842700</v>
      </c>
      <c r="G269" s="81">
        <f>G270</f>
        <v>50842700</v>
      </c>
    </row>
    <row r="270" spans="1:7" s="4" customFormat="1" ht="33.75" x14ac:dyDescent="0.2">
      <c r="A270" s="20" t="s">
        <v>66</v>
      </c>
      <c r="B270" s="9" t="s">
        <v>33</v>
      </c>
      <c r="C270" s="9" t="s">
        <v>12</v>
      </c>
      <c r="D270" s="9" t="s">
        <v>278</v>
      </c>
      <c r="E270" s="9" t="s">
        <v>10</v>
      </c>
      <c r="F270" s="80">
        <f>F271+F272</f>
        <v>50842700</v>
      </c>
      <c r="G270" s="81">
        <f>G271+G272</f>
        <v>50842700</v>
      </c>
    </row>
    <row r="271" spans="1:7" s="4" customFormat="1" ht="22.5" x14ac:dyDescent="0.2">
      <c r="A271" s="41" t="s">
        <v>149</v>
      </c>
      <c r="B271" s="9" t="s">
        <v>33</v>
      </c>
      <c r="C271" s="9" t="s">
        <v>12</v>
      </c>
      <c r="D271" s="9" t="s">
        <v>278</v>
      </c>
      <c r="E271" s="9" t="s">
        <v>147</v>
      </c>
      <c r="F271" s="80">
        <v>50436060</v>
      </c>
      <c r="G271" s="82">
        <v>50436060</v>
      </c>
    </row>
    <row r="272" spans="1:7" s="4" customFormat="1" x14ac:dyDescent="0.2">
      <c r="A272" s="41" t="s">
        <v>192</v>
      </c>
      <c r="B272" s="9" t="s">
        <v>33</v>
      </c>
      <c r="C272" s="9" t="s">
        <v>12</v>
      </c>
      <c r="D272" s="9" t="s">
        <v>278</v>
      </c>
      <c r="E272" s="9" t="s">
        <v>148</v>
      </c>
      <c r="F272" s="80">
        <v>406640</v>
      </c>
      <c r="G272" s="82">
        <v>406640</v>
      </c>
    </row>
    <row r="273" spans="1:7" s="4" customFormat="1" ht="22.5" x14ac:dyDescent="0.2">
      <c r="A273" s="30" t="s">
        <v>338</v>
      </c>
      <c r="B273" s="9" t="s">
        <v>33</v>
      </c>
      <c r="C273" s="9" t="s">
        <v>12</v>
      </c>
      <c r="D273" s="9" t="s">
        <v>78</v>
      </c>
      <c r="E273" s="9" t="s">
        <v>10</v>
      </c>
      <c r="F273" s="80">
        <f>F274</f>
        <v>352642.14</v>
      </c>
      <c r="G273" s="81">
        <f>G274</f>
        <v>352642.14</v>
      </c>
    </row>
    <row r="274" spans="1:7" s="4" customFormat="1" x14ac:dyDescent="0.2">
      <c r="A274" s="41" t="s">
        <v>105</v>
      </c>
      <c r="B274" s="9" t="s">
        <v>33</v>
      </c>
      <c r="C274" s="9" t="s">
        <v>12</v>
      </c>
      <c r="D274" s="9" t="s">
        <v>78</v>
      </c>
      <c r="E274" s="9" t="s">
        <v>148</v>
      </c>
      <c r="F274" s="80">
        <v>352642.14</v>
      </c>
      <c r="G274" s="82">
        <v>352642.14</v>
      </c>
    </row>
    <row r="275" spans="1:7" s="4" customFormat="1" ht="22.5" x14ac:dyDescent="0.2">
      <c r="A275" s="41" t="s">
        <v>392</v>
      </c>
      <c r="B275" s="9" t="s">
        <v>33</v>
      </c>
      <c r="C275" s="9" t="s">
        <v>12</v>
      </c>
      <c r="D275" s="9" t="s">
        <v>76</v>
      </c>
      <c r="E275" s="9" t="s">
        <v>10</v>
      </c>
      <c r="F275" s="80">
        <f>F276</f>
        <v>70000</v>
      </c>
      <c r="G275" s="81">
        <f>G276</f>
        <v>70000</v>
      </c>
    </row>
    <row r="276" spans="1:7" s="4" customFormat="1" x14ac:dyDescent="0.2">
      <c r="A276" s="41" t="s">
        <v>105</v>
      </c>
      <c r="B276" s="9" t="s">
        <v>33</v>
      </c>
      <c r="C276" s="9" t="s">
        <v>12</v>
      </c>
      <c r="D276" s="9" t="s">
        <v>76</v>
      </c>
      <c r="E276" s="9" t="s">
        <v>148</v>
      </c>
      <c r="F276" s="80">
        <v>70000</v>
      </c>
      <c r="G276" s="82">
        <v>70000</v>
      </c>
    </row>
    <row r="277" spans="1:7" s="4" customFormat="1" ht="22.5" x14ac:dyDescent="0.2">
      <c r="A277" s="30" t="s">
        <v>339</v>
      </c>
      <c r="B277" s="9" t="s">
        <v>33</v>
      </c>
      <c r="C277" s="9" t="s">
        <v>12</v>
      </c>
      <c r="D277" s="9" t="s">
        <v>122</v>
      </c>
      <c r="E277" s="9" t="s">
        <v>10</v>
      </c>
      <c r="F277" s="80">
        <f>F278</f>
        <v>199489</v>
      </c>
      <c r="G277" s="81">
        <f>G278</f>
        <v>199489</v>
      </c>
    </row>
    <row r="278" spans="1:7" s="4" customFormat="1" x14ac:dyDescent="0.2">
      <c r="A278" s="41" t="s">
        <v>105</v>
      </c>
      <c r="B278" s="9" t="s">
        <v>33</v>
      </c>
      <c r="C278" s="9" t="s">
        <v>12</v>
      </c>
      <c r="D278" s="9" t="s">
        <v>122</v>
      </c>
      <c r="E278" s="9" t="s">
        <v>148</v>
      </c>
      <c r="F278" s="80">
        <v>199489</v>
      </c>
      <c r="G278" s="82">
        <v>199489</v>
      </c>
    </row>
    <row r="279" spans="1:7" s="4" customFormat="1" ht="22.5" x14ac:dyDescent="0.2">
      <c r="A279" s="41" t="s">
        <v>416</v>
      </c>
      <c r="B279" s="9" t="s">
        <v>33</v>
      </c>
      <c r="C279" s="9" t="s">
        <v>12</v>
      </c>
      <c r="D279" s="9" t="s">
        <v>125</v>
      </c>
      <c r="E279" s="9" t="s">
        <v>10</v>
      </c>
      <c r="F279" s="80">
        <f>F280</f>
        <v>650856.80000000005</v>
      </c>
      <c r="G279" s="81">
        <f>G280</f>
        <v>650856.80000000005</v>
      </c>
    </row>
    <row r="280" spans="1:7" s="4" customFormat="1" x14ac:dyDescent="0.2">
      <c r="A280" s="41" t="s">
        <v>105</v>
      </c>
      <c r="B280" s="9" t="s">
        <v>33</v>
      </c>
      <c r="C280" s="9" t="s">
        <v>12</v>
      </c>
      <c r="D280" s="9" t="s">
        <v>125</v>
      </c>
      <c r="E280" s="9" t="s">
        <v>148</v>
      </c>
      <c r="F280" s="80">
        <v>650856.80000000005</v>
      </c>
      <c r="G280" s="82">
        <v>650856.80000000005</v>
      </c>
    </row>
    <row r="281" spans="1:7" s="4" customFormat="1" x14ac:dyDescent="0.2">
      <c r="A281" s="44" t="s">
        <v>73</v>
      </c>
      <c r="B281" s="11" t="s">
        <v>33</v>
      </c>
      <c r="C281" s="11" t="s">
        <v>33</v>
      </c>
      <c r="D281" s="11" t="s">
        <v>7</v>
      </c>
      <c r="E281" s="11" t="s">
        <v>72</v>
      </c>
      <c r="F281" s="78">
        <f>F284+F282</f>
        <v>280440</v>
      </c>
      <c r="G281" s="79">
        <f>G284+G282</f>
        <v>279740.79999999999</v>
      </c>
    </row>
    <row r="282" spans="1:7" s="4" customFormat="1" x14ac:dyDescent="0.2">
      <c r="A282" s="20" t="s">
        <v>444</v>
      </c>
      <c r="B282" s="9" t="s">
        <v>33</v>
      </c>
      <c r="C282" s="9" t="s">
        <v>33</v>
      </c>
      <c r="D282" s="11" t="s">
        <v>457</v>
      </c>
      <c r="E282" s="11" t="s">
        <v>10</v>
      </c>
      <c r="F282" s="93">
        <f>F283</f>
        <v>80440</v>
      </c>
      <c r="G282" s="94">
        <f>G283</f>
        <v>80440</v>
      </c>
    </row>
    <row r="283" spans="1:7" s="4" customFormat="1" x14ac:dyDescent="0.2">
      <c r="A283" s="30" t="s">
        <v>131</v>
      </c>
      <c r="B283" s="104" t="s">
        <v>33</v>
      </c>
      <c r="C283" s="104" t="s">
        <v>33</v>
      </c>
      <c r="D283" s="29" t="s">
        <v>457</v>
      </c>
      <c r="E283" s="29" t="s">
        <v>130</v>
      </c>
      <c r="F283" s="93">
        <v>80440</v>
      </c>
      <c r="G283" s="99">
        <v>80440</v>
      </c>
    </row>
    <row r="284" spans="1:7" s="4" customFormat="1" ht="22.5" x14ac:dyDescent="0.2">
      <c r="A284" s="47" t="s">
        <v>340</v>
      </c>
      <c r="B284" s="9" t="s">
        <v>33</v>
      </c>
      <c r="C284" s="9" t="s">
        <v>33</v>
      </c>
      <c r="D284" s="9" t="s">
        <v>74</v>
      </c>
      <c r="E284" s="9" t="s">
        <v>10</v>
      </c>
      <c r="F284" s="80">
        <f>F285</f>
        <v>200000</v>
      </c>
      <c r="G284" s="81">
        <f>G285</f>
        <v>199300.8</v>
      </c>
    </row>
    <row r="285" spans="1:7" s="4" customFormat="1" x14ac:dyDescent="0.2">
      <c r="A285" s="30" t="s">
        <v>131</v>
      </c>
      <c r="B285" s="9" t="s">
        <v>33</v>
      </c>
      <c r="C285" s="9" t="s">
        <v>33</v>
      </c>
      <c r="D285" s="9" t="s">
        <v>74</v>
      </c>
      <c r="E285" s="9" t="s">
        <v>130</v>
      </c>
      <c r="F285" s="80">
        <v>200000</v>
      </c>
      <c r="G285" s="82">
        <v>199300.8</v>
      </c>
    </row>
    <row r="286" spans="1:7" x14ac:dyDescent="0.2">
      <c r="A286" s="44" t="s">
        <v>35</v>
      </c>
      <c r="B286" s="2" t="s">
        <v>33</v>
      </c>
      <c r="C286" s="2" t="s">
        <v>36</v>
      </c>
      <c r="D286" s="2" t="s">
        <v>7</v>
      </c>
      <c r="E286" s="2" t="s">
        <v>10</v>
      </c>
      <c r="F286" s="78">
        <f>F287+F289+F294+F299+F302+F304</f>
        <v>39410073.490000002</v>
      </c>
      <c r="G286" s="79">
        <f>G287+G289+G294+G299+G302+G304</f>
        <v>39364031.260000005</v>
      </c>
    </row>
    <row r="287" spans="1:7" s="4" customFormat="1" x14ac:dyDescent="0.2">
      <c r="A287" s="20" t="s">
        <v>93</v>
      </c>
      <c r="B287" s="5" t="s">
        <v>33</v>
      </c>
      <c r="C287" s="5" t="s">
        <v>36</v>
      </c>
      <c r="D287" s="9" t="s">
        <v>80</v>
      </c>
      <c r="E287" s="5" t="s">
        <v>10</v>
      </c>
      <c r="F287" s="95">
        <f>F288</f>
        <v>2730109.54</v>
      </c>
      <c r="G287" s="96">
        <f>G288</f>
        <v>2729841.74</v>
      </c>
    </row>
    <row r="288" spans="1:7" s="4" customFormat="1" ht="22.5" x14ac:dyDescent="0.2">
      <c r="A288" s="20" t="s">
        <v>127</v>
      </c>
      <c r="B288" s="9" t="s">
        <v>33</v>
      </c>
      <c r="C288" s="9" t="s">
        <v>36</v>
      </c>
      <c r="D288" s="9" t="s">
        <v>80</v>
      </c>
      <c r="E288" s="9" t="s">
        <v>126</v>
      </c>
      <c r="F288" s="95">
        <v>2730109.54</v>
      </c>
      <c r="G288" s="82">
        <v>2729841.74</v>
      </c>
    </row>
    <row r="289" spans="1:7" s="4" customFormat="1" x14ac:dyDescent="0.2">
      <c r="A289" s="30" t="s">
        <v>208</v>
      </c>
      <c r="B289" s="5" t="s">
        <v>33</v>
      </c>
      <c r="C289" s="9" t="s">
        <v>36</v>
      </c>
      <c r="D289" s="9" t="s">
        <v>210</v>
      </c>
      <c r="E289" s="5" t="s">
        <v>10</v>
      </c>
      <c r="F289" s="95">
        <f>F290+F291+F292+F293</f>
        <v>8999699.3099999987</v>
      </c>
      <c r="G289" s="96">
        <f>G290+G291+G292+G293</f>
        <v>8976948.3899999987</v>
      </c>
    </row>
    <row r="290" spans="1:7" s="4" customFormat="1" x14ac:dyDescent="0.2">
      <c r="A290" s="41" t="s">
        <v>153</v>
      </c>
      <c r="B290" s="5" t="s">
        <v>33</v>
      </c>
      <c r="C290" s="5" t="s">
        <v>36</v>
      </c>
      <c r="D290" s="9" t="s">
        <v>210</v>
      </c>
      <c r="E290" s="9" t="s">
        <v>151</v>
      </c>
      <c r="F290" s="95">
        <v>6844741.2800000003</v>
      </c>
      <c r="G290" s="82">
        <v>6822446.1100000003</v>
      </c>
    </row>
    <row r="291" spans="1:7" s="4" customFormat="1" x14ac:dyDescent="0.2">
      <c r="A291" s="19" t="s">
        <v>131</v>
      </c>
      <c r="B291" s="5" t="s">
        <v>33</v>
      </c>
      <c r="C291" s="5" t="s">
        <v>36</v>
      </c>
      <c r="D291" s="9" t="s">
        <v>210</v>
      </c>
      <c r="E291" s="9" t="s">
        <v>130</v>
      </c>
      <c r="F291" s="95">
        <v>2045297.16</v>
      </c>
      <c r="G291" s="82">
        <v>2044841.41</v>
      </c>
    </row>
    <row r="292" spans="1:7" s="4" customFormat="1" x14ac:dyDescent="0.2">
      <c r="A292" s="31" t="s">
        <v>136</v>
      </c>
      <c r="B292" s="5" t="s">
        <v>33</v>
      </c>
      <c r="C292" s="5" t="s">
        <v>36</v>
      </c>
      <c r="D292" s="9" t="s">
        <v>210</v>
      </c>
      <c r="E292" s="9" t="s">
        <v>132</v>
      </c>
      <c r="F292" s="95">
        <v>88219</v>
      </c>
      <c r="G292" s="82">
        <v>88219</v>
      </c>
    </row>
    <row r="293" spans="1:7" s="4" customFormat="1" x14ac:dyDescent="0.2">
      <c r="A293" s="30" t="s">
        <v>137</v>
      </c>
      <c r="B293" s="5" t="s">
        <v>33</v>
      </c>
      <c r="C293" s="5" t="s">
        <v>36</v>
      </c>
      <c r="D293" s="9" t="s">
        <v>210</v>
      </c>
      <c r="E293" s="9" t="s">
        <v>134</v>
      </c>
      <c r="F293" s="95">
        <v>21441.87</v>
      </c>
      <c r="G293" s="82">
        <v>21441.87</v>
      </c>
    </row>
    <row r="294" spans="1:7" s="4" customFormat="1" ht="22.5" x14ac:dyDescent="0.2">
      <c r="A294" s="20" t="s">
        <v>452</v>
      </c>
      <c r="B294" s="9" t="s">
        <v>33</v>
      </c>
      <c r="C294" s="9" t="s">
        <v>36</v>
      </c>
      <c r="D294" s="9" t="s">
        <v>75</v>
      </c>
      <c r="E294" s="9" t="s">
        <v>10</v>
      </c>
      <c r="F294" s="80">
        <f>F297+F295+F298+F296</f>
        <v>12431174.220000001</v>
      </c>
      <c r="G294" s="81">
        <f>G297+G295+G298+G296</f>
        <v>12431174.210000001</v>
      </c>
    </row>
    <row r="295" spans="1:7" s="4" customFormat="1" x14ac:dyDescent="0.2">
      <c r="A295" s="20" t="s">
        <v>185</v>
      </c>
      <c r="B295" s="9" t="s">
        <v>33</v>
      </c>
      <c r="C295" s="9" t="s">
        <v>36</v>
      </c>
      <c r="D295" s="9" t="s">
        <v>75</v>
      </c>
      <c r="E295" s="9" t="s">
        <v>184</v>
      </c>
      <c r="F295" s="80">
        <v>44420</v>
      </c>
      <c r="G295" s="82">
        <v>44419.99</v>
      </c>
    </row>
    <row r="296" spans="1:7" s="4" customFormat="1" ht="25.5" customHeight="1" x14ac:dyDescent="0.2">
      <c r="A296" s="19" t="s">
        <v>146</v>
      </c>
      <c r="B296" s="9" t="s">
        <v>33</v>
      </c>
      <c r="C296" s="9" t="s">
        <v>36</v>
      </c>
      <c r="D296" s="9" t="s">
        <v>75</v>
      </c>
      <c r="E296" s="9" t="s">
        <v>145</v>
      </c>
      <c r="F296" s="80">
        <v>2681660.81</v>
      </c>
      <c r="G296" s="82">
        <v>2681660.81</v>
      </c>
    </row>
    <row r="297" spans="1:7" s="4" customFormat="1" x14ac:dyDescent="0.2">
      <c r="A297" s="19" t="s">
        <v>131</v>
      </c>
      <c r="B297" s="9" t="s">
        <v>33</v>
      </c>
      <c r="C297" s="9" t="s">
        <v>36</v>
      </c>
      <c r="D297" s="9" t="s">
        <v>75</v>
      </c>
      <c r="E297" s="9" t="s">
        <v>130</v>
      </c>
      <c r="F297" s="80">
        <v>9599842.4100000001</v>
      </c>
      <c r="G297" s="82">
        <v>9599842.4100000001</v>
      </c>
    </row>
    <row r="298" spans="1:7" s="4" customFormat="1" x14ac:dyDescent="0.2">
      <c r="A298" s="19" t="s">
        <v>141</v>
      </c>
      <c r="B298" s="9" t="s">
        <v>33</v>
      </c>
      <c r="C298" s="9" t="s">
        <v>36</v>
      </c>
      <c r="D298" s="9" t="s">
        <v>75</v>
      </c>
      <c r="E298" s="9" t="s">
        <v>140</v>
      </c>
      <c r="F298" s="80">
        <v>105251</v>
      </c>
      <c r="G298" s="82">
        <v>105251</v>
      </c>
    </row>
    <row r="299" spans="1:7" s="4" customFormat="1" ht="22.5" x14ac:dyDescent="0.2">
      <c r="A299" s="19" t="s">
        <v>453</v>
      </c>
      <c r="B299" s="9" t="s">
        <v>33</v>
      </c>
      <c r="C299" s="9" t="s">
        <v>36</v>
      </c>
      <c r="D299" s="9" t="s">
        <v>95</v>
      </c>
      <c r="E299" s="9" t="s">
        <v>10</v>
      </c>
      <c r="F299" s="80">
        <f>F300+F301</f>
        <v>8159090.4199999999</v>
      </c>
      <c r="G299" s="81">
        <f>G300+G301</f>
        <v>8141209.2200000007</v>
      </c>
    </row>
    <row r="300" spans="1:7" s="4" customFormat="1" ht="22.5" x14ac:dyDescent="0.2">
      <c r="A300" s="19" t="s">
        <v>146</v>
      </c>
      <c r="B300" s="9" t="s">
        <v>33</v>
      </c>
      <c r="C300" s="9" t="s">
        <v>36</v>
      </c>
      <c r="D300" s="9" t="s">
        <v>95</v>
      </c>
      <c r="E300" s="9" t="s">
        <v>145</v>
      </c>
      <c r="F300" s="80">
        <v>2065635.48</v>
      </c>
      <c r="G300" s="82">
        <v>2065635.48</v>
      </c>
    </row>
    <row r="301" spans="1:7" s="4" customFormat="1" x14ac:dyDescent="0.2">
      <c r="A301" s="20" t="s">
        <v>131</v>
      </c>
      <c r="B301" s="9" t="s">
        <v>33</v>
      </c>
      <c r="C301" s="9" t="s">
        <v>36</v>
      </c>
      <c r="D301" s="9" t="s">
        <v>95</v>
      </c>
      <c r="E301" s="9" t="s">
        <v>130</v>
      </c>
      <c r="F301" s="80">
        <v>6093454.9400000004</v>
      </c>
      <c r="G301" s="82">
        <v>6075573.7400000002</v>
      </c>
    </row>
    <row r="302" spans="1:7" s="4" customFormat="1" ht="22.5" x14ac:dyDescent="0.2">
      <c r="A302" s="30" t="s">
        <v>454</v>
      </c>
      <c r="B302" s="9" t="s">
        <v>33</v>
      </c>
      <c r="C302" s="9" t="s">
        <v>36</v>
      </c>
      <c r="D302" s="9" t="s">
        <v>76</v>
      </c>
      <c r="E302" s="9" t="s">
        <v>10</v>
      </c>
      <c r="F302" s="80">
        <f>F303</f>
        <v>7070000</v>
      </c>
      <c r="G302" s="81">
        <f>G303</f>
        <v>7064857.7000000002</v>
      </c>
    </row>
    <row r="303" spans="1:7" s="4" customFormat="1" x14ac:dyDescent="0.2">
      <c r="A303" s="19" t="s">
        <v>131</v>
      </c>
      <c r="B303" s="9" t="s">
        <v>33</v>
      </c>
      <c r="C303" s="9" t="s">
        <v>36</v>
      </c>
      <c r="D303" s="9" t="s">
        <v>76</v>
      </c>
      <c r="E303" s="9" t="s">
        <v>130</v>
      </c>
      <c r="F303" s="80">
        <v>7070000</v>
      </c>
      <c r="G303" s="82">
        <v>7064857.7000000002</v>
      </c>
    </row>
    <row r="304" spans="1:7" s="4" customFormat="1" ht="22.5" x14ac:dyDescent="0.2">
      <c r="A304" s="69" t="s">
        <v>447</v>
      </c>
      <c r="B304" s="9" t="s">
        <v>33</v>
      </c>
      <c r="C304" s="9" t="s">
        <v>36</v>
      </c>
      <c r="D304" s="9" t="s">
        <v>245</v>
      </c>
      <c r="E304" s="9" t="s">
        <v>10</v>
      </c>
      <c r="F304" s="80">
        <f>F305</f>
        <v>20000</v>
      </c>
      <c r="G304" s="81">
        <f>G305</f>
        <v>20000</v>
      </c>
    </row>
    <row r="305" spans="1:7" s="4" customFormat="1" x14ac:dyDescent="0.2">
      <c r="A305" s="19" t="s">
        <v>131</v>
      </c>
      <c r="B305" s="9" t="s">
        <v>33</v>
      </c>
      <c r="C305" s="9" t="s">
        <v>36</v>
      </c>
      <c r="D305" s="9" t="s">
        <v>245</v>
      </c>
      <c r="E305" s="9" t="s">
        <v>130</v>
      </c>
      <c r="F305" s="80">
        <v>20000</v>
      </c>
      <c r="G305" s="82">
        <v>20000</v>
      </c>
    </row>
    <row r="306" spans="1:7" s="4" customFormat="1" x14ac:dyDescent="0.2">
      <c r="A306" s="32" t="s">
        <v>124</v>
      </c>
      <c r="B306" s="12" t="s">
        <v>28</v>
      </c>
      <c r="C306" s="12" t="s">
        <v>9</v>
      </c>
      <c r="D306" s="12" t="s">
        <v>7</v>
      </c>
      <c r="E306" s="12" t="s">
        <v>10</v>
      </c>
      <c r="F306" s="76">
        <f>F307+F334</f>
        <v>79373960.090000004</v>
      </c>
      <c r="G306" s="77">
        <f>G307+G334</f>
        <v>79340180.359999999</v>
      </c>
    </row>
    <row r="307" spans="1:7" x14ac:dyDescent="0.2">
      <c r="A307" s="44" t="s">
        <v>37</v>
      </c>
      <c r="B307" s="11" t="s">
        <v>28</v>
      </c>
      <c r="C307" s="11" t="s">
        <v>8</v>
      </c>
      <c r="D307" s="11" t="s">
        <v>7</v>
      </c>
      <c r="E307" s="11" t="s">
        <v>10</v>
      </c>
      <c r="F307" s="78">
        <f>F311+F317+F323+F330+F308+F332</f>
        <v>67679666.140000001</v>
      </c>
      <c r="G307" s="79">
        <f>G311+G317+G323+G330+G308+G332</f>
        <v>67653504.140000001</v>
      </c>
    </row>
    <row r="308" spans="1:7" ht="24" customHeight="1" x14ac:dyDescent="0.2">
      <c r="A308" s="20" t="s">
        <v>418</v>
      </c>
      <c r="B308" s="9" t="s">
        <v>28</v>
      </c>
      <c r="C308" s="9" t="s">
        <v>8</v>
      </c>
      <c r="D308" s="9" t="s">
        <v>417</v>
      </c>
      <c r="E308" s="9" t="s">
        <v>10</v>
      </c>
      <c r="F308" s="93">
        <f>F309+F310</f>
        <v>100000</v>
      </c>
      <c r="G308" s="94">
        <f>G309+G310</f>
        <v>100000</v>
      </c>
    </row>
    <row r="309" spans="1:7" x14ac:dyDescent="0.2">
      <c r="A309" s="19" t="s">
        <v>141</v>
      </c>
      <c r="B309" s="9" t="s">
        <v>28</v>
      </c>
      <c r="C309" s="9" t="s">
        <v>8</v>
      </c>
      <c r="D309" s="9" t="s">
        <v>417</v>
      </c>
      <c r="E309" s="9" t="s">
        <v>140</v>
      </c>
      <c r="F309" s="93">
        <v>50000</v>
      </c>
      <c r="G309" s="82">
        <v>50000</v>
      </c>
    </row>
    <row r="310" spans="1:7" x14ac:dyDescent="0.2">
      <c r="A310" s="35" t="s">
        <v>193</v>
      </c>
      <c r="B310" s="9" t="s">
        <v>28</v>
      </c>
      <c r="C310" s="9" t="s">
        <v>8</v>
      </c>
      <c r="D310" s="9" t="s">
        <v>417</v>
      </c>
      <c r="E310" s="9" t="s">
        <v>148</v>
      </c>
      <c r="F310" s="93">
        <v>50000</v>
      </c>
      <c r="G310" s="82">
        <v>50000</v>
      </c>
    </row>
    <row r="311" spans="1:7" s="4" customFormat="1" ht="22.5" x14ac:dyDescent="0.2">
      <c r="A311" s="20" t="s">
        <v>119</v>
      </c>
      <c r="B311" s="9" t="s">
        <v>28</v>
      </c>
      <c r="C311" s="9" t="s">
        <v>8</v>
      </c>
      <c r="D311" s="9" t="s">
        <v>103</v>
      </c>
      <c r="E311" s="9" t="s">
        <v>10</v>
      </c>
      <c r="F311" s="80">
        <f>F312+F315+F316+F313+F314</f>
        <v>51010814.810000002</v>
      </c>
      <c r="G311" s="81">
        <f>G312+G315+G316+G313+G314</f>
        <v>51010814.810000002</v>
      </c>
    </row>
    <row r="312" spans="1:7" s="4" customFormat="1" ht="22.5" x14ac:dyDescent="0.2">
      <c r="A312" s="35" t="s">
        <v>149</v>
      </c>
      <c r="B312" s="9" t="s">
        <v>28</v>
      </c>
      <c r="C312" s="9" t="s">
        <v>8</v>
      </c>
      <c r="D312" s="9" t="s">
        <v>104</v>
      </c>
      <c r="E312" s="9" t="s">
        <v>147</v>
      </c>
      <c r="F312" s="80">
        <v>49356108</v>
      </c>
      <c r="G312" s="82">
        <v>49356108</v>
      </c>
    </row>
    <row r="313" spans="1:7" s="4" customFormat="1" x14ac:dyDescent="0.2">
      <c r="A313" s="35" t="s">
        <v>193</v>
      </c>
      <c r="B313" s="9" t="s">
        <v>28</v>
      </c>
      <c r="C313" s="9" t="s">
        <v>8</v>
      </c>
      <c r="D313" s="9" t="s">
        <v>104</v>
      </c>
      <c r="E313" s="9" t="s">
        <v>148</v>
      </c>
      <c r="F313" s="80">
        <v>1620</v>
      </c>
      <c r="G313" s="82">
        <v>1620</v>
      </c>
    </row>
    <row r="314" spans="1:7" s="4" customFormat="1" x14ac:dyDescent="0.2">
      <c r="A314" s="35" t="s">
        <v>420</v>
      </c>
      <c r="B314" s="9" t="s">
        <v>28</v>
      </c>
      <c r="C314" s="9" t="s">
        <v>8</v>
      </c>
      <c r="D314" s="9" t="s">
        <v>419</v>
      </c>
      <c r="E314" s="9" t="s">
        <v>148</v>
      </c>
      <c r="F314" s="80">
        <v>124706.81</v>
      </c>
      <c r="G314" s="82">
        <v>124706.81</v>
      </c>
    </row>
    <row r="315" spans="1:7" s="4" customFormat="1" x14ac:dyDescent="0.2">
      <c r="A315" s="35" t="s">
        <v>193</v>
      </c>
      <c r="B315" s="9" t="s">
        <v>28</v>
      </c>
      <c r="C315" s="9" t="s">
        <v>8</v>
      </c>
      <c r="D315" s="9" t="s">
        <v>194</v>
      </c>
      <c r="E315" s="9" t="s">
        <v>148</v>
      </c>
      <c r="F315" s="80">
        <v>538662</v>
      </c>
      <c r="G315" s="82">
        <v>538662</v>
      </c>
    </row>
    <row r="316" spans="1:7" s="4" customFormat="1" ht="22.5" x14ac:dyDescent="0.2">
      <c r="A316" s="35" t="s">
        <v>220</v>
      </c>
      <c r="B316" s="9" t="s">
        <v>28</v>
      </c>
      <c r="C316" s="9" t="s">
        <v>8</v>
      </c>
      <c r="D316" s="9" t="s">
        <v>221</v>
      </c>
      <c r="E316" s="9" t="s">
        <v>147</v>
      </c>
      <c r="F316" s="80">
        <v>989718</v>
      </c>
      <c r="G316" s="82">
        <v>989718</v>
      </c>
    </row>
    <row r="317" spans="1:7" s="4" customFormat="1" x14ac:dyDescent="0.2">
      <c r="A317" s="30" t="s">
        <v>208</v>
      </c>
      <c r="B317" s="9" t="s">
        <v>28</v>
      </c>
      <c r="C317" s="9" t="s">
        <v>8</v>
      </c>
      <c r="D317" s="9" t="s">
        <v>38</v>
      </c>
      <c r="E317" s="9" t="s">
        <v>10</v>
      </c>
      <c r="F317" s="80">
        <f>F318+F319+F320+F321+F322</f>
        <v>1153920.73</v>
      </c>
      <c r="G317" s="81">
        <f>G318+G319+G320+G321+G322</f>
        <v>1148923.53</v>
      </c>
    </row>
    <row r="318" spans="1:7" s="4" customFormat="1" x14ac:dyDescent="0.2">
      <c r="A318" s="35" t="s">
        <v>153</v>
      </c>
      <c r="B318" s="9" t="s">
        <v>28</v>
      </c>
      <c r="C318" s="9" t="s">
        <v>8</v>
      </c>
      <c r="D318" s="9" t="s">
        <v>38</v>
      </c>
      <c r="E318" s="9" t="s">
        <v>151</v>
      </c>
      <c r="F318" s="80">
        <v>926977.8</v>
      </c>
      <c r="G318" s="82">
        <v>926977.8</v>
      </c>
    </row>
    <row r="319" spans="1:7" s="4" customFormat="1" x14ac:dyDescent="0.2">
      <c r="A319" s="35" t="s">
        <v>154</v>
      </c>
      <c r="B319" s="9" t="s">
        <v>28</v>
      </c>
      <c r="C319" s="9" t="s">
        <v>8</v>
      </c>
      <c r="D319" s="9" t="s">
        <v>38</v>
      </c>
      <c r="E319" s="9" t="s">
        <v>152</v>
      </c>
      <c r="F319" s="80">
        <v>622.08000000000004</v>
      </c>
      <c r="G319" s="82">
        <v>622.08000000000004</v>
      </c>
    </row>
    <row r="320" spans="1:7" s="4" customFormat="1" x14ac:dyDescent="0.2">
      <c r="A320" s="20" t="s">
        <v>185</v>
      </c>
      <c r="B320" s="9" t="s">
        <v>28</v>
      </c>
      <c r="C320" s="9" t="s">
        <v>8</v>
      </c>
      <c r="D320" s="9" t="s">
        <v>38</v>
      </c>
      <c r="E320" s="9" t="s">
        <v>184</v>
      </c>
      <c r="F320" s="80">
        <v>56303.6</v>
      </c>
      <c r="G320" s="82">
        <v>53306.400000000001</v>
      </c>
    </row>
    <row r="321" spans="1:7" s="4" customFormat="1" x14ac:dyDescent="0.2">
      <c r="A321" s="19" t="s">
        <v>131</v>
      </c>
      <c r="B321" s="9" t="s">
        <v>28</v>
      </c>
      <c r="C321" s="9" t="s">
        <v>8</v>
      </c>
      <c r="D321" s="9" t="s">
        <v>38</v>
      </c>
      <c r="E321" s="9" t="s">
        <v>130</v>
      </c>
      <c r="F321" s="80">
        <v>168981.25</v>
      </c>
      <c r="G321" s="82">
        <v>166981.25</v>
      </c>
    </row>
    <row r="322" spans="1:7" s="4" customFormat="1" x14ac:dyDescent="0.2">
      <c r="A322" s="30" t="s">
        <v>137</v>
      </c>
      <c r="B322" s="9" t="s">
        <v>28</v>
      </c>
      <c r="C322" s="9" t="s">
        <v>8</v>
      </c>
      <c r="D322" s="9" t="s">
        <v>38</v>
      </c>
      <c r="E322" s="9" t="s">
        <v>134</v>
      </c>
      <c r="F322" s="80">
        <v>1036</v>
      </c>
      <c r="G322" s="82">
        <v>1036</v>
      </c>
    </row>
    <row r="323" spans="1:7" s="4" customFormat="1" x14ac:dyDescent="0.2">
      <c r="A323" s="30" t="s">
        <v>208</v>
      </c>
      <c r="B323" s="9" t="s">
        <v>28</v>
      </c>
      <c r="C323" s="9" t="s">
        <v>8</v>
      </c>
      <c r="D323" s="9" t="s">
        <v>39</v>
      </c>
      <c r="E323" s="9" t="s">
        <v>10</v>
      </c>
      <c r="F323" s="80">
        <f>F324+F325+F326+F327+F328+F329</f>
        <v>15370130.600000001</v>
      </c>
      <c r="G323" s="81">
        <f>G324+G325+G326+G327+G328+G329</f>
        <v>15348965.800000001</v>
      </c>
    </row>
    <row r="324" spans="1:7" s="4" customFormat="1" x14ac:dyDescent="0.2">
      <c r="A324" s="35" t="s">
        <v>153</v>
      </c>
      <c r="B324" s="9" t="s">
        <v>28</v>
      </c>
      <c r="C324" s="9" t="s">
        <v>8</v>
      </c>
      <c r="D324" s="9" t="s">
        <v>39</v>
      </c>
      <c r="E324" s="9" t="s">
        <v>151</v>
      </c>
      <c r="F324" s="80">
        <v>13313078.74</v>
      </c>
      <c r="G324" s="82">
        <v>13313078.74</v>
      </c>
    </row>
    <row r="325" spans="1:7" s="4" customFormat="1" x14ac:dyDescent="0.2">
      <c r="A325" s="35" t="s">
        <v>154</v>
      </c>
      <c r="B325" s="9" t="s">
        <v>28</v>
      </c>
      <c r="C325" s="9" t="s">
        <v>8</v>
      </c>
      <c r="D325" s="9" t="s">
        <v>39</v>
      </c>
      <c r="E325" s="9" t="s">
        <v>152</v>
      </c>
      <c r="F325" s="80">
        <v>1524.97</v>
      </c>
      <c r="G325" s="82">
        <v>1524.97</v>
      </c>
    </row>
    <row r="326" spans="1:7" s="4" customFormat="1" x14ac:dyDescent="0.2">
      <c r="A326" s="20" t="s">
        <v>185</v>
      </c>
      <c r="B326" s="9" t="s">
        <v>28</v>
      </c>
      <c r="C326" s="9" t="s">
        <v>8</v>
      </c>
      <c r="D326" s="9" t="s">
        <v>39</v>
      </c>
      <c r="E326" s="9" t="s">
        <v>184</v>
      </c>
      <c r="F326" s="80">
        <v>348094.8</v>
      </c>
      <c r="G326" s="82">
        <v>332777.2</v>
      </c>
    </row>
    <row r="327" spans="1:7" s="4" customFormat="1" x14ac:dyDescent="0.2">
      <c r="A327" s="19" t="s">
        <v>131</v>
      </c>
      <c r="B327" s="9" t="s">
        <v>28</v>
      </c>
      <c r="C327" s="9" t="s">
        <v>8</v>
      </c>
      <c r="D327" s="9" t="s">
        <v>39</v>
      </c>
      <c r="E327" s="9" t="s">
        <v>130</v>
      </c>
      <c r="F327" s="80">
        <v>1679590.02</v>
      </c>
      <c r="G327" s="82">
        <v>1674242.82</v>
      </c>
    </row>
    <row r="328" spans="1:7" s="4" customFormat="1" x14ac:dyDescent="0.2">
      <c r="A328" s="31" t="s">
        <v>136</v>
      </c>
      <c r="B328" s="9" t="s">
        <v>28</v>
      </c>
      <c r="C328" s="9" t="s">
        <v>8</v>
      </c>
      <c r="D328" s="9" t="s">
        <v>39</v>
      </c>
      <c r="E328" s="9" t="s">
        <v>132</v>
      </c>
      <c r="F328" s="80">
        <v>1346</v>
      </c>
      <c r="G328" s="82">
        <v>846</v>
      </c>
    </row>
    <row r="329" spans="1:7" s="4" customFormat="1" x14ac:dyDescent="0.2">
      <c r="A329" s="30" t="s">
        <v>137</v>
      </c>
      <c r="B329" s="9" t="s">
        <v>28</v>
      </c>
      <c r="C329" s="9" t="s">
        <v>8</v>
      </c>
      <c r="D329" s="9" t="s">
        <v>39</v>
      </c>
      <c r="E329" s="9" t="s">
        <v>134</v>
      </c>
      <c r="F329" s="80">
        <v>26496.07</v>
      </c>
      <c r="G329" s="82">
        <v>26496.07</v>
      </c>
    </row>
    <row r="330" spans="1:7" s="4" customFormat="1" ht="22.5" x14ac:dyDescent="0.2">
      <c r="A330" s="20" t="s">
        <v>231</v>
      </c>
      <c r="B330" s="9" t="s">
        <v>28</v>
      </c>
      <c r="C330" s="9" t="s">
        <v>8</v>
      </c>
      <c r="D330" s="9" t="s">
        <v>246</v>
      </c>
      <c r="E330" s="9" t="s">
        <v>10</v>
      </c>
      <c r="F330" s="80">
        <f>F331</f>
        <v>19800</v>
      </c>
      <c r="G330" s="81">
        <f>G331</f>
        <v>19800</v>
      </c>
    </row>
    <row r="331" spans="1:7" s="4" customFormat="1" x14ac:dyDescent="0.2">
      <c r="A331" s="19" t="s">
        <v>131</v>
      </c>
      <c r="B331" s="9" t="s">
        <v>28</v>
      </c>
      <c r="C331" s="9" t="s">
        <v>8</v>
      </c>
      <c r="D331" s="9" t="s">
        <v>246</v>
      </c>
      <c r="E331" s="9" t="s">
        <v>130</v>
      </c>
      <c r="F331" s="80">
        <v>19800</v>
      </c>
      <c r="G331" s="82">
        <v>19800</v>
      </c>
    </row>
    <row r="332" spans="1:7" s="4" customFormat="1" ht="24" customHeight="1" x14ac:dyDescent="0.2">
      <c r="A332" s="20" t="s">
        <v>422</v>
      </c>
      <c r="B332" s="9" t="s">
        <v>28</v>
      </c>
      <c r="C332" s="9" t="s">
        <v>8</v>
      </c>
      <c r="D332" s="9" t="s">
        <v>421</v>
      </c>
      <c r="E332" s="9" t="s">
        <v>10</v>
      </c>
      <c r="F332" s="80">
        <f>F333</f>
        <v>25000</v>
      </c>
      <c r="G332" s="81">
        <f>G333</f>
        <v>25000</v>
      </c>
    </row>
    <row r="333" spans="1:7" s="4" customFormat="1" x14ac:dyDescent="0.2">
      <c r="A333" s="19" t="s">
        <v>141</v>
      </c>
      <c r="B333" s="9" t="s">
        <v>28</v>
      </c>
      <c r="C333" s="9" t="s">
        <v>8</v>
      </c>
      <c r="D333" s="9" t="s">
        <v>421</v>
      </c>
      <c r="E333" s="9" t="s">
        <v>140</v>
      </c>
      <c r="F333" s="80">
        <v>25000</v>
      </c>
      <c r="G333" s="82">
        <v>25000</v>
      </c>
    </row>
    <row r="334" spans="1:7" s="4" customFormat="1" x14ac:dyDescent="0.2">
      <c r="A334" s="44" t="s">
        <v>84</v>
      </c>
      <c r="B334" s="11" t="s">
        <v>28</v>
      </c>
      <c r="C334" s="11" t="s">
        <v>17</v>
      </c>
      <c r="D334" s="11" t="s">
        <v>7</v>
      </c>
      <c r="E334" s="11" t="s">
        <v>10</v>
      </c>
      <c r="F334" s="78">
        <f>F335+F339+F346+F348+F353+F356+F351+F358</f>
        <v>11694293.949999999</v>
      </c>
      <c r="G334" s="79">
        <f>G335+G339+G346+G348+G353+G356+G351+G358</f>
        <v>11686676.220000001</v>
      </c>
    </row>
    <row r="335" spans="1:7" s="4" customFormat="1" x14ac:dyDescent="0.2">
      <c r="A335" s="20" t="s">
        <v>121</v>
      </c>
      <c r="B335" s="5" t="s">
        <v>28</v>
      </c>
      <c r="C335" s="9" t="s">
        <v>17</v>
      </c>
      <c r="D335" s="9" t="s">
        <v>80</v>
      </c>
      <c r="E335" s="5" t="s">
        <v>10</v>
      </c>
      <c r="F335" s="95">
        <f>F336+F337+F338</f>
        <v>1090019.4099999999</v>
      </c>
      <c r="G335" s="96">
        <f>G336+G337+G338</f>
        <v>1090019.4099999999</v>
      </c>
    </row>
    <row r="336" spans="1:7" s="4" customFormat="1" ht="22.5" x14ac:dyDescent="0.2">
      <c r="A336" s="19" t="s">
        <v>127</v>
      </c>
      <c r="B336" s="5" t="s">
        <v>28</v>
      </c>
      <c r="C336" s="9" t="s">
        <v>17</v>
      </c>
      <c r="D336" s="9" t="s">
        <v>80</v>
      </c>
      <c r="E336" s="9" t="s">
        <v>126</v>
      </c>
      <c r="F336" s="95">
        <v>1059152.01</v>
      </c>
      <c r="G336" s="82">
        <v>1059152.01</v>
      </c>
    </row>
    <row r="337" spans="1:7" s="4" customFormat="1" ht="22.5" x14ac:dyDescent="0.2">
      <c r="A337" s="19" t="s">
        <v>128</v>
      </c>
      <c r="B337" s="5" t="s">
        <v>28</v>
      </c>
      <c r="C337" s="9" t="s">
        <v>17</v>
      </c>
      <c r="D337" s="9" t="s">
        <v>80</v>
      </c>
      <c r="E337" s="9" t="s">
        <v>129</v>
      </c>
      <c r="F337" s="95">
        <v>28767.4</v>
      </c>
      <c r="G337" s="82">
        <v>28767.4</v>
      </c>
    </row>
    <row r="338" spans="1:7" s="4" customFormat="1" x14ac:dyDescent="0.2">
      <c r="A338" s="19" t="s">
        <v>131</v>
      </c>
      <c r="B338" s="5" t="s">
        <v>28</v>
      </c>
      <c r="C338" s="9" t="s">
        <v>17</v>
      </c>
      <c r="D338" s="9" t="s">
        <v>80</v>
      </c>
      <c r="E338" s="9" t="s">
        <v>130</v>
      </c>
      <c r="F338" s="95">
        <v>2100</v>
      </c>
      <c r="G338" s="82">
        <v>2100</v>
      </c>
    </row>
    <row r="339" spans="1:7" s="4" customFormat="1" x14ac:dyDescent="0.2">
      <c r="A339" s="30" t="s">
        <v>208</v>
      </c>
      <c r="B339" s="9" t="s">
        <v>28</v>
      </c>
      <c r="C339" s="9" t="s">
        <v>17</v>
      </c>
      <c r="D339" s="9" t="s">
        <v>210</v>
      </c>
      <c r="E339" s="9" t="s">
        <v>10</v>
      </c>
      <c r="F339" s="95">
        <f>F340+F341+F343+F344+F345+F342</f>
        <v>3186009.7600000002</v>
      </c>
      <c r="G339" s="96">
        <f>G340+G341+G343+G344+G345+G342</f>
        <v>3178392.0300000003</v>
      </c>
    </row>
    <row r="340" spans="1:7" s="4" customFormat="1" x14ac:dyDescent="0.2">
      <c r="A340" s="35" t="s">
        <v>153</v>
      </c>
      <c r="B340" s="5" t="s">
        <v>28</v>
      </c>
      <c r="C340" s="9" t="s">
        <v>17</v>
      </c>
      <c r="D340" s="9" t="s">
        <v>210</v>
      </c>
      <c r="E340" s="3" t="s">
        <v>151</v>
      </c>
      <c r="F340" s="95">
        <v>2735959.21</v>
      </c>
      <c r="G340" s="82">
        <v>2735959.21</v>
      </c>
    </row>
    <row r="341" spans="1:7" s="4" customFormat="1" x14ac:dyDescent="0.2">
      <c r="A341" s="35" t="s">
        <v>154</v>
      </c>
      <c r="B341" s="5" t="s">
        <v>28</v>
      </c>
      <c r="C341" s="9" t="s">
        <v>17</v>
      </c>
      <c r="D341" s="9" t="s">
        <v>210</v>
      </c>
      <c r="E341" s="3" t="s">
        <v>152</v>
      </c>
      <c r="F341" s="95">
        <v>872.75</v>
      </c>
      <c r="G341" s="82">
        <v>872.75</v>
      </c>
    </row>
    <row r="342" spans="1:7" s="4" customFormat="1" x14ac:dyDescent="0.2">
      <c r="A342" s="20" t="s">
        <v>185</v>
      </c>
      <c r="B342" s="9" t="s">
        <v>28</v>
      </c>
      <c r="C342" s="9" t="s">
        <v>17</v>
      </c>
      <c r="D342" s="9" t="s">
        <v>210</v>
      </c>
      <c r="E342" s="3" t="s">
        <v>184</v>
      </c>
      <c r="F342" s="95">
        <v>221572.16</v>
      </c>
      <c r="G342" s="82">
        <v>216096.96</v>
      </c>
    </row>
    <row r="343" spans="1:7" s="4" customFormat="1" x14ac:dyDescent="0.2">
      <c r="A343" s="30" t="s">
        <v>131</v>
      </c>
      <c r="B343" s="5" t="s">
        <v>28</v>
      </c>
      <c r="C343" s="9" t="s">
        <v>17</v>
      </c>
      <c r="D343" s="9" t="s">
        <v>210</v>
      </c>
      <c r="E343" s="3" t="s">
        <v>130</v>
      </c>
      <c r="F343" s="95">
        <v>224535.77</v>
      </c>
      <c r="G343" s="82">
        <v>222393.24</v>
      </c>
    </row>
    <row r="344" spans="1:7" s="4" customFormat="1" x14ac:dyDescent="0.2">
      <c r="A344" s="30" t="s">
        <v>136</v>
      </c>
      <c r="B344" s="14" t="s">
        <v>28</v>
      </c>
      <c r="C344" s="14" t="s">
        <v>17</v>
      </c>
      <c r="D344" s="14" t="s">
        <v>210</v>
      </c>
      <c r="E344" s="14" t="s">
        <v>132</v>
      </c>
      <c r="F344" s="83">
        <v>18</v>
      </c>
      <c r="G344" s="84">
        <v>18</v>
      </c>
    </row>
    <row r="345" spans="1:7" s="4" customFormat="1" x14ac:dyDescent="0.2">
      <c r="A345" s="30" t="s">
        <v>137</v>
      </c>
      <c r="B345" s="9" t="s">
        <v>28</v>
      </c>
      <c r="C345" s="9" t="s">
        <v>17</v>
      </c>
      <c r="D345" s="9" t="s">
        <v>210</v>
      </c>
      <c r="E345" s="3" t="s">
        <v>134</v>
      </c>
      <c r="F345" s="95">
        <v>3051.87</v>
      </c>
      <c r="G345" s="82">
        <v>3051.87</v>
      </c>
    </row>
    <row r="346" spans="1:7" s="4" customFormat="1" hidden="1" x14ac:dyDescent="0.2">
      <c r="A346" s="20"/>
      <c r="B346" s="9"/>
      <c r="C346" s="9"/>
      <c r="D346" s="9"/>
      <c r="E346" s="9"/>
      <c r="F346" s="83"/>
      <c r="G346" s="82"/>
    </row>
    <row r="347" spans="1:7" s="4" customFormat="1" hidden="1" x14ac:dyDescent="0.2">
      <c r="A347" s="19"/>
      <c r="B347" s="9"/>
      <c r="C347" s="9"/>
      <c r="D347" s="9"/>
      <c r="E347" s="9"/>
      <c r="F347" s="83"/>
      <c r="G347" s="82"/>
    </row>
    <row r="348" spans="1:7" s="4" customFormat="1" ht="22.5" x14ac:dyDescent="0.2">
      <c r="A348" s="30" t="s">
        <v>341</v>
      </c>
      <c r="B348" s="9" t="s">
        <v>28</v>
      </c>
      <c r="C348" s="9" t="s">
        <v>17</v>
      </c>
      <c r="D348" s="9" t="s">
        <v>77</v>
      </c>
      <c r="E348" s="9" t="s">
        <v>10</v>
      </c>
      <c r="F348" s="80">
        <f>F349+F350</f>
        <v>334987.7</v>
      </c>
      <c r="G348" s="81">
        <f>G349+G350</f>
        <v>334987.7</v>
      </c>
    </row>
    <row r="349" spans="1:7" s="4" customFormat="1" x14ac:dyDescent="0.2">
      <c r="A349" s="30" t="s">
        <v>185</v>
      </c>
      <c r="B349" s="9" t="s">
        <v>28</v>
      </c>
      <c r="C349" s="9" t="s">
        <v>17</v>
      </c>
      <c r="D349" s="9" t="s">
        <v>77</v>
      </c>
      <c r="E349" s="9" t="s">
        <v>184</v>
      </c>
      <c r="F349" s="80">
        <v>41762</v>
      </c>
      <c r="G349" s="82">
        <v>41762</v>
      </c>
    </row>
    <row r="350" spans="1:7" s="4" customFormat="1" x14ac:dyDescent="0.2">
      <c r="A350" s="30" t="s">
        <v>131</v>
      </c>
      <c r="B350" s="9" t="s">
        <v>28</v>
      </c>
      <c r="C350" s="9" t="s">
        <v>17</v>
      </c>
      <c r="D350" s="9" t="s">
        <v>77</v>
      </c>
      <c r="E350" s="9" t="s">
        <v>130</v>
      </c>
      <c r="F350" s="80">
        <v>293225.7</v>
      </c>
      <c r="G350" s="82">
        <v>293225.7</v>
      </c>
    </row>
    <row r="351" spans="1:7" s="4" customFormat="1" ht="22.5" x14ac:dyDescent="0.2">
      <c r="A351" s="30" t="s">
        <v>342</v>
      </c>
      <c r="B351" s="9" t="s">
        <v>28</v>
      </c>
      <c r="C351" s="9" t="s">
        <v>17</v>
      </c>
      <c r="D351" s="9" t="s">
        <v>200</v>
      </c>
      <c r="E351" s="9" t="s">
        <v>10</v>
      </c>
      <c r="F351" s="80">
        <f>F352</f>
        <v>132680</v>
      </c>
      <c r="G351" s="81">
        <f>G352</f>
        <v>132680</v>
      </c>
    </row>
    <row r="352" spans="1:7" s="4" customFormat="1" x14ac:dyDescent="0.2">
      <c r="A352" s="41" t="s">
        <v>105</v>
      </c>
      <c r="B352" s="9" t="s">
        <v>28</v>
      </c>
      <c r="C352" s="9" t="s">
        <v>17</v>
      </c>
      <c r="D352" s="9" t="s">
        <v>200</v>
      </c>
      <c r="E352" s="9" t="s">
        <v>148</v>
      </c>
      <c r="F352" s="80">
        <v>132680</v>
      </c>
      <c r="G352" s="82">
        <v>132680</v>
      </c>
    </row>
    <row r="353" spans="1:7" s="4" customFormat="1" ht="22.5" x14ac:dyDescent="0.2">
      <c r="A353" s="31" t="s">
        <v>338</v>
      </c>
      <c r="B353" s="9" t="s">
        <v>28</v>
      </c>
      <c r="C353" s="9" t="s">
        <v>17</v>
      </c>
      <c r="D353" s="9" t="s">
        <v>78</v>
      </c>
      <c r="E353" s="9" t="s">
        <v>10</v>
      </c>
      <c r="F353" s="80">
        <f>F354+F355</f>
        <v>864581.99</v>
      </c>
      <c r="G353" s="81">
        <f>G354+G355</f>
        <v>864581.99</v>
      </c>
    </row>
    <row r="354" spans="1:7" s="4" customFormat="1" x14ac:dyDescent="0.2">
      <c r="A354" s="30" t="s">
        <v>131</v>
      </c>
      <c r="B354" s="9" t="s">
        <v>28</v>
      </c>
      <c r="C354" s="9" t="s">
        <v>17</v>
      </c>
      <c r="D354" s="9" t="s">
        <v>78</v>
      </c>
      <c r="E354" s="9" t="s">
        <v>130</v>
      </c>
      <c r="F354" s="80">
        <v>139995</v>
      </c>
      <c r="G354" s="82">
        <v>139995</v>
      </c>
    </row>
    <row r="355" spans="1:7" s="4" customFormat="1" x14ac:dyDescent="0.2">
      <c r="A355" s="41" t="s">
        <v>105</v>
      </c>
      <c r="B355" s="9" t="s">
        <v>28</v>
      </c>
      <c r="C355" s="9" t="s">
        <v>17</v>
      </c>
      <c r="D355" s="9" t="s">
        <v>78</v>
      </c>
      <c r="E355" s="9" t="s">
        <v>148</v>
      </c>
      <c r="F355" s="80">
        <v>724586.99</v>
      </c>
      <c r="G355" s="82">
        <v>724586.99</v>
      </c>
    </row>
    <row r="356" spans="1:7" s="4" customFormat="1" ht="22.5" x14ac:dyDescent="0.2">
      <c r="A356" s="20" t="s">
        <v>343</v>
      </c>
      <c r="B356" s="9" t="s">
        <v>28</v>
      </c>
      <c r="C356" s="9" t="s">
        <v>17</v>
      </c>
      <c r="D356" s="9" t="s">
        <v>125</v>
      </c>
      <c r="E356" s="9" t="s">
        <v>10</v>
      </c>
      <c r="F356" s="80">
        <f>F357</f>
        <v>6046015.0899999999</v>
      </c>
      <c r="G356" s="81">
        <f>G357</f>
        <v>6046015.0899999999</v>
      </c>
    </row>
    <row r="357" spans="1:7" s="4" customFormat="1" x14ac:dyDescent="0.2">
      <c r="A357" s="35" t="s">
        <v>105</v>
      </c>
      <c r="B357" s="9" t="s">
        <v>28</v>
      </c>
      <c r="C357" s="9" t="s">
        <v>17</v>
      </c>
      <c r="D357" s="9" t="s">
        <v>125</v>
      </c>
      <c r="E357" s="9" t="s">
        <v>148</v>
      </c>
      <c r="F357" s="80">
        <v>6046015.0899999999</v>
      </c>
      <c r="G357" s="82">
        <v>6046015.0899999999</v>
      </c>
    </row>
    <row r="358" spans="1:7" s="4" customFormat="1" ht="22.5" x14ac:dyDescent="0.2">
      <c r="A358" s="69" t="s">
        <v>447</v>
      </c>
      <c r="B358" s="9" t="s">
        <v>28</v>
      </c>
      <c r="C358" s="9" t="s">
        <v>17</v>
      </c>
      <c r="D358" s="9" t="s">
        <v>245</v>
      </c>
      <c r="E358" s="9" t="s">
        <v>10</v>
      </c>
      <c r="F358" s="80">
        <f>F359</f>
        <v>40000</v>
      </c>
      <c r="G358" s="81">
        <f>G359</f>
        <v>40000</v>
      </c>
    </row>
    <row r="359" spans="1:7" s="4" customFormat="1" x14ac:dyDescent="0.2">
      <c r="A359" s="19" t="s">
        <v>131</v>
      </c>
      <c r="B359" s="9" t="s">
        <v>28</v>
      </c>
      <c r="C359" s="9" t="s">
        <v>17</v>
      </c>
      <c r="D359" s="9" t="s">
        <v>245</v>
      </c>
      <c r="E359" s="9" t="s">
        <v>130</v>
      </c>
      <c r="F359" s="80">
        <v>40000</v>
      </c>
      <c r="G359" s="82">
        <v>40000</v>
      </c>
    </row>
    <row r="360" spans="1:7" x14ac:dyDescent="0.2">
      <c r="A360" s="46" t="s">
        <v>86</v>
      </c>
      <c r="B360" s="1" t="s">
        <v>36</v>
      </c>
      <c r="C360" s="1" t="s">
        <v>9</v>
      </c>
      <c r="D360" s="1" t="s">
        <v>7</v>
      </c>
      <c r="E360" s="1" t="s">
        <v>10</v>
      </c>
      <c r="F360" s="76">
        <f>F361+F368+F381+F376</f>
        <v>25775092.960000001</v>
      </c>
      <c r="G360" s="77">
        <f>G361+G368+G381+G376</f>
        <v>25774612.960000001</v>
      </c>
    </row>
    <row r="361" spans="1:7" x14ac:dyDescent="0.2">
      <c r="A361" s="27" t="s">
        <v>199</v>
      </c>
      <c r="B361" s="2" t="s">
        <v>36</v>
      </c>
      <c r="C361" s="2" t="s">
        <v>8</v>
      </c>
      <c r="D361" s="2" t="s">
        <v>7</v>
      </c>
      <c r="E361" s="2" t="s">
        <v>10</v>
      </c>
      <c r="F361" s="78">
        <f>F364+F362</f>
        <v>2955537</v>
      </c>
      <c r="G361" s="79">
        <f>G364+G362</f>
        <v>2955057</v>
      </c>
    </row>
    <row r="362" spans="1:7" ht="22.5" x14ac:dyDescent="0.2">
      <c r="A362" s="19" t="s">
        <v>445</v>
      </c>
      <c r="B362" s="9" t="s">
        <v>36</v>
      </c>
      <c r="C362" s="9" t="s">
        <v>8</v>
      </c>
      <c r="D362" s="13" t="s">
        <v>446</v>
      </c>
      <c r="E362" s="13" t="s">
        <v>10</v>
      </c>
      <c r="F362" s="85">
        <f>F363</f>
        <v>14560</v>
      </c>
      <c r="G362" s="86">
        <f>G363</f>
        <v>14085.96</v>
      </c>
    </row>
    <row r="363" spans="1:7" x14ac:dyDescent="0.2">
      <c r="A363" s="41" t="s">
        <v>105</v>
      </c>
      <c r="B363" s="9" t="s">
        <v>36</v>
      </c>
      <c r="C363" s="9" t="s">
        <v>8</v>
      </c>
      <c r="D363" s="13" t="s">
        <v>446</v>
      </c>
      <c r="E363" s="13" t="s">
        <v>148</v>
      </c>
      <c r="F363" s="85">
        <v>14560</v>
      </c>
      <c r="G363" s="82">
        <v>14085.96</v>
      </c>
    </row>
    <row r="364" spans="1:7" ht="22.5" x14ac:dyDescent="0.2">
      <c r="A364" s="30" t="s">
        <v>256</v>
      </c>
      <c r="B364" s="9" t="s">
        <v>36</v>
      </c>
      <c r="C364" s="9" t="s">
        <v>8</v>
      </c>
      <c r="D364" s="9" t="s">
        <v>253</v>
      </c>
      <c r="E364" s="14" t="s">
        <v>10</v>
      </c>
      <c r="F364" s="83">
        <f t="shared" ref="F364:G366" si="2">F365</f>
        <v>2940977</v>
      </c>
      <c r="G364" s="84">
        <f t="shared" si="2"/>
        <v>2940971.04</v>
      </c>
    </row>
    <row r="365" spans="1:7" ht="56.25" x14ac:dyDescent="0.2">
      <c r="A365" s="62" t="s">
        <v>344</v>
      </c>
      <c r="B365" s="9" t="s">
        <v>36</v>
      </c>
      <c r="C365" s="9" t="s">
        <v>8</v>
      </c>
      <c r="D365" s="9" t="s">
        <v>254</v>
      </c>
      <c r="E365" s="9" t="s">
        <v>10</v>
      </c>
      <c r="F365" s="83">
        <f t="shared" si="2"/>
        <v>2940977</v>
      </c>
      <c r="G365" s="84">
        <f t="shared" si="2"/>
        <v>2940971.04</v>
      </c>
    </row>
    <row r="366" spans="1:7" ht="45" x14ac:dyDescent="0.2">
      <c r="A366" s="62" t="s">
        <v>258</v>
      </c>
      <c r="B366" s="9" t="s">
        <v>36</v>
      </c>
      <c r="C366" s="9" t="s">
        <v>8</v>
      </c>
      <c r="D366" s="9" t="s">
        <v>255</v>
      </c>
      <c r="E366" s="9" t="s">
        <v>10</v>
      </c>
      <c r="F366" s="83">
        <f t="shared" si="2"/>
        <v>2940977</v>
      </c>
      <c r="G366" s="84">
        <f t="shared" si="2"/>
        <v>2940971.04</v>
      </c>
    </row>
    <row r="367" spans="1:7" ht="22.5" x14ac:dyDescent="0.2">
      <c r="A367" s="41" t="s">
        <v>149</v>
      </c>
      <c r="B367" s="9" t="s">
        <v>36</v>
      </c>
      <c r="C367" s="9" t="s">
        <v>8</v>
      </c>
      <c r="D367" s="9" t="s">
        <v>255</v>
      </c>
      <c r="E367" s="9" t="s">
        <v>147</v>
      </c>
      <c r="F367" s="83">
        <v>2940977</v>
      </c>
      <c r="G367" s="82">
        <v>2940971.04</v>
      </c>
    </row>
    <row r="368" spans="1:7" x14ac:dyDescent="0.2">
      <c r="A368" s="44" t="s">
        <v>40</v>
      </c>
      <c r="B368" s="2" t="s">
        <v>36</v>
      </c>
      <c r="C368" s="2" t="s">
        <v>12</v>
      </c>
      <c r="D368" s="2" t="s">
        <v>7</v>
      </c>
      <c r="E368" s="2" t="s">
        <v>10</v>
      </c>
      <c r="F368" s="78">
        <f>F372+F370</f>
        <v>5372925</v>
      </c>
      <c r="G368" s="79">
        <f>G372+G370</f>
        <v>5372925</v>
      </c>
    </row>
    <row r="369" spans="1:7" x14ac:dyDescent="0.2">
      <c r="A369" s="44" t="s">
        <v>395</v>
      </c>
      <c r="B369" s="2" t="s">
        <v>36</v>
      </c>
      <c r="C369" s="2" t="s">
        <v>12</v>
      </c>
      <c r="D369" s="2" t="s">
        <v>394</v>
      </c>
      <c r="E369" s="2" t="s">
        <v>10</v>
      </c>
      <c r="F369" s="93">
        <f>F370</f>
        <v>8885</v>
      </c>
      <c r="G369" s="94">
        <f>G370</f>
        <v>8885</v>
      </c>
    </row>
    <row r="370" spans="1:7" x14ac:dyDescent="0.2">
      <c r="A370" s="44" t="s">
        <v>396</v>
      </c>
      <c r="B370" s="2" t="s">
        <v>36</v>
      </c>
      <c r="C370" s="2" t="s">
        <v>12</v>
      </c>
      <c r="D370" s="2" t="s">
        <v>393</v>
      </c>
      <c r="E370" s="2" t="s">
        <v>10</v>
      </c>
      <c r="F370" s="93">
        <f>F371</f>
        <v>8885</v>
      </c>
      <c r="G370" s="94">
        <f>G371</f>
        <v>8885</v>
      </c>
    </row>
    <row r="371" spans="1:7" x14ac:dyDescent="0.2">
      <c r="A371" s="44" t="s">
        <v>105</v>
      </c>
      <c r="B371" s="2" t="s">
        <v>36</v>
      </c>
      <c r="C371" s="2" t="s">
        <v>12</v>
      </c>
      <c r="D371" s="2" t="s">
        <v>393</v>
      </c>
      <c r="E371" s="2" t="s">
        <v>148</v>
      </c>
      <c r="F371" s="93">
        <v>8885</v>
      </c>
      <c r="G371" s="82">
        <v>8885</v>
      </c>
    </row>
    <row r="372" spans="1:7" ht="22.5" x14ac:dyDescent="0.2">
      <c r="A372" s="30" t="s">
        <v>256</v>
      </c>
      <c r="B372" s="9" t="s">
        <v>36</v>
      </c>
      <c r="C372" s="9" t="s">
        <v>12</v>
      </c>
      <c r="D372" s="9" t="s">
        <v>253</v>
      </c>
      <c r="E372" s="9" t="s">
        <v>10</v>
      </c>
      <c r="F372" s="80">
        <f>F375</f>
        <v>5364040</v>
      </c>
      <c r="G372" s="81">
        <f>G375</f>
        <v>5364040</v>
      </c>
    </row>
    <row r="373" spans="1:7" ht="56.25" x14ac:dyDescent="0.2">
      <c r="A373" s="62" t="s">
        <v>344</v>
      </c>
      <c r="B373" s="9" t="s">
        <v>36</v>
      </c>
      <c r="C373" s="9" t="s">
        <v>12</v>
      </c>
      <c r="D373" s="9" t="s">
        <v>254</v>
      </c>
      <c r="E373" s="9" t="s">
        <v>10</v>
      </c>
      <c r="F373" s="80">
        <f>F372</f>
        <v>5364040</v>
      </c>
      <c r="G373" s="81">
        <f>G372</f>
        <v>5364040</v>
      </c>
    </row>
    <row r="374" spans="1:7" ht="45" x14ac:dyDescent="0.2">
      <c r="A374" s="62" t="s">
        <v>258</v>
      </c>
      <c r="B374" s="9" t="s">
        <v>36</v>
      </c>
      <c r="C374" s="9" t="s">
        <v>12</v>
      </c>
      <c r="D374" s="9" t="s">
        <v>255</v>
      </c>
      <c r="E374" s="9" t="s">
        <v>10</v>
      </c>
      <c r="F374" s="80">
        <f>F375</f>
        <v>5364040</v>
      </c>
      <c r="G374" s="81">
        <f>G375</f>
        <v>5364040</v>
      </c>
    </row>
    <row r="375" spans="1:7" ht="22.5" x14ac:dyDescent="0.2">
      <c r="A375" s="41" t="s">
        <v>149</v>
      </c>
      <c r="B375" s="9" t="s">
        <v>36</v>
      </c>
      <c r="C375" s="9" t="s">
        <v>12</v>
      </c>
      <c r="D375" s="9" t="s">
        <v>255</v>
      </c>
      <c r="E375" s="9" t="s">
        <v>147</v>
      </c>
      <c r="F375" s="80">
        <v>5364040</v>
      </c>
      <c r="G375" s="82">
        <v>5364040</v>
      </c>
    </row>
    <row r="376" spans="1:7" x14ac:dyDescent="0.2">
      <c r="A376" s="63" t="s">
        <v>228</v>
      </c>
      <c r="B376" s="11" t="s">
        <v>36</v>
      </c>
      <c r="C376" s="11" t="s">
        <v>17</v>
      </c>
      <c r="D376" s="11" t="s">
        <v>7</v>
      </c>
      <c r="E376" s="11" t="s">
        <v>10</v>
      </c>
      <c r="F376" s="87">
        <f t="shared" ref="F376:G379" si="3">F377</f>
        <v>3415363</v>
      </c>
      <c r="G376" s="88">
        <f t="shared" si="3"/>
        <v>3415363</v>
      </c>
    </row>
    <row r="377" spans="1:7" ht="22.5" x14ac:dyDescent="0.2">
      <c r="A377" s="30" t="s">
        <v>256</v>
      </c>
      <c r="B377" s="9" t="s">
        <v>36</v>
      </c>
      <c r="C377" s="9" t="s">
        <v>17</v>
      </c>
      <c r="D377" s="9" t="s">
        <v>253</v>
      </c>
      <c r="E377" s="9" t="s">
        <v>10</v>
      </c>
      <c r="F377" s="80">
        <f t="shared" si="3"/>
        <v>3415363</v>
      </c>
      <c r="G377" s="81">
        <f t="shared" si="3"/>
        <v>3415363</v>
      </c>
    </row>
    <row r="378" spans="1:7" ht="56.25" x14ac:dyDescent="0.2">
      <c r="A378" s="62" t="s">
        <v>257</v>
      </c>
      <c r="B378" s="9" t="s">
        <v>36</v>
      </c>
      <c r="C378" s="9" t="s">
        <v>17</v>
      </c>
      <c r="D378" s="9" t="s">
        <v>254</v>
      </c>
      <c r="E378" s="9" t="s">
        <v>10</v>
      </c>
      <c r="F378" s="80">
        <f t="shared" si="3"/>
        <v>3415363</v>
      </c>
      <c r="G378" s="81">
        <f t="shared" si="3"/>
        <v>3415363</v>
      </c>
    </row>
    <row r="379" spans="1:7" ht="45" x14ac:dyDescent="0.2">
      <c r="A379" s="62" t="s">
        <v>258</v>
      </c>
      <c r="B379" s="9" t="s">
        <v>36</v>
      </c>
      <c r="C379" s="9" t="s">
        <v>17</v>
      </c>
      <c r="D379" s="9" t="s">
        <v>255</v>
      </c>
      <c r="E379" s="9" t="s">
        <v>10</v>
      </c>
      <c r="F379" s="80">
        <f t="shared" si="3"/>
        <v>3415363</v>
      </c>
      <c r="G379" s="81">
        <f t="shared" si="3"/>
        <v>3415363</v>
      </c>
    </row>
    <row r="380" spans="1:7" ht="22.5" x14ac:dyDescent="0.2">
      <c r="A380" s="35" t="s">
        <v>149</v>
      </c>
      <c r="B380" s="9" t="s">
        <v>36</v>
      </c>
      <c r="C380" s="9" t="s">
        <v>17</v>
      </c>
      <c r="D380" s="9" t="s">
        <v>255</v>
      </c>
      <c r="E380" s="9" t="s">
        <v>147</v>
      </c>
      <c r="F380" s="80">
        <v>3415363</v>
      </c>
      <c r="G380" s="82">
        <v>3415363</v>
      </c>
    </row>
    <row r="381" spans="1:7" x14ac:dyDescent="0.2">
      <c r="A381" s="44" t="s">
        <v>83</v>
      </c>
      <c r="B381" s="11" t="s">
        <v>36</v>
      </c>
      <c r="C381" s="11" t="s">
        <v>36</v>
      </c>
      <c r="D381" s="11" t="s">
        <v>7</v>
      </c>
      <c r="E381" s="11" t="s">
        <v>10</v>
      </c>
      <c r="F381" s="78">
        <f>F382+F384+F388+F386</f>
        <v>14031267.959999999</v>
      </c>
      <c r="G381" s="79">
        <f>G382+G384+G388+G386</f>
        <v>14031267.959999999</v>
      </c>
    </row>
    <row r="382" spans="1:7" ht="22.5" x14ac:dyDescent="0.2">
      <c r="A382" s="20" t="s">
        <v>224</v>
      </c>
      <c r="B382" s="9" t="s">
        <v>36</v>
      </c>
      <c r="C382" s="9" t="s">
        <v>36</v>
      </c>
      <c r="D382" s="9" t="s">
        <v>79</v>
      </c>
      <c r="E382" s="9" t="s">
        <v>10</v>
      </c>
      <c r="F382" s="80">
        <f>F383</f>
        <v>13705996</v>
      </c>
      <c r="G382" s="81">
        <f>G383</f>
        <v>13705996</v>
      </c>
    </row>
    <row r="383" spans="1:7" x14ac:dyDescent="0.2">
      <c r="A383" s="41" t="s">
        <v>105</v>
      </c>
      <c r="B383" s="9" t="s">
        <v>36</v>
      </c>
      <c r="C383" s="9" t="s">
        <v>36</v>
      </c>
      <c r="D383" s="9" t="s">
        <v>79</v>
      </c>
      <c r="E383" s="9" t="s">
        <v>148</v>
      </c>
      <c r="F383" s="80">
        <v>13705996</v>
      </c>
      <c r="G383" s="82">
        <v>13705996</v>
      </c>
    </row>
    <row r="384" spans="1:7" ht="22.5" x14ac:dyDescent="0.2">
      <c r="A384" s="31" t="s">
        <v>345</v>
      </c>
      <c r="B384" s="9" t="s">
        <v>36</v>
      </c>
      <c r="C384" s="9" t="s">
        <v>36</v>
      </c>
      <c r="D384" s="9" t="s">
        <v>189</v>
      </c>
      <c r="E384" s="9" t="s">
        <v>10</v>
      </c>
      <c r="F384" s="80">
        <f>F385</f>
        <v>165545</v>
      </c>
      <c r="G384" s="81">
        <f>G385</f>
        <v>165545</v>
      </c>
    </row>
    <row r="385" spans="1:7" x14ac:dyDescent="0.2">
      <c r="A385" s="41" t="s">
        <v>105</v>
      </c>
      <c r="B385" s="9" t="s">
        <v>36</v>
      </c>
      <c r="C385" s="9" t="s">
        <v>36</v>
      </c>
      <c r="D385" s="9" t="s">
        <v>189</v>
      </c>
      <c r="E385" s="9" t="s">
        <v>148</v>
      </c>
      <c r="F385" s="80">
        <v>165545</v>
      </c>
      <c r="G385" s="82">
        <v>165545</v>
      </c>
    </row>
    <row r="386" spans="1:7" ht="22.5" x14ac:dyDescent="0.2">
      <c r="A386" s="41" t="s">
        <v>346</v>
      </c>
      <c r="B386" s="9" t="s">
        <v>36</v>
      </c>
      <c r="C386" s="9" t="s">
        <v>36</v>
      </c>
      <c r="D386" s="9" t="s">
        <v>222</v>
      </c>
      <c r="E386" s="9" t="s">
        <v>10</v>
      </c>
      <c r="F386" s="80">
        <f>F387</f>
        <v>79207.12</v>
      </c>
      <c r="G386" s="81">
        <f>G387</f>
        <v>79207.12</v>
      </c>
    </row>
    <row r="387" spans="1:7" x14ac:dyDescent="0.2">
      <c r="A387" s="41" t="s">
        <v>105</v>
      </c>
      <c r="B387" s="9" t="s">
        <v>36</v>
      </c>
      <c r="C387" s="9" t="s">
        <v>36</v>
      </c>
      <c r="D387" s="9" t="s">
        <v>222</v>
      </c>
      <c r="E387" s="9" t="s">
        <v>148</v>
      </c>
      <c r="F387" s="80">
        <v>79207.12</v>
      </c>
      <c r="G387" s="82">
        <v>79207.12</v>
      </c>
    </row>
    <row r="388" spans="1:7" ht="22.5" x14ac:dyDescent="0.2">
      <c r="A388" s="31" t="s">
        <v>347</v>
      </c>
      <c r="B388" s="9" t="s">
        <v>36</v>
      </c>
      <c r="C388" s="9" t="s">
        <v>36</v>
      </c>
      <c r="D388" s="9" t="s">
        <v>190</v>
      </c>
      <c r="E388" s="9" t="s">
        <v>10</v>
      </c>
      <c r="F388" s="80">
        <f>F389</f>
        <v>80519.839999999997</v>
      </c>
      <c r="G388" s="81">
        <f>G389</f>
        <v>80519.839999999997</v>
      </c>
    </row>
    <row r="389" spans="1:7" x14ac:dyDescent="0.2">
      <c r="A389" s="35" t="s">
        <v>105</v>
      </c>
      <c r="B389" s="9" t="s">
        <v>36</v>
      </c>
      <c r="C389" s="9" t="s">
        <v>36</v>
      </c>
      <c r="D389" s="9" t="s">
        <v>190</v>
      </c>
      <c r="E389" s="9" t="s">
        <v>148</v>
      </c>
      <c r="F389" s="80">
        <v>80519.839999999997</v>
      </c>
      <c r="G389" s="82">
        <v>80519.839999999997</v>
      </c>
    </row>
    <row r="390" spans="1:7" x14ac:dyDescent="0.2">
      <c r="A390" s="43" t="s">
        <v>43</v>
      </c>
      <c r="B390" s="1" t="s">
        <v>42</v>
      </c>
      <c r="C390" s="1" t="s">
        <v>9</v>
      </c>
      <c r="D390" s="1" t="s">
        <v>7</v>
      </c>
      <c r="E390" s="1" t="s">
        <v>10</v>
      </c>
      <c r="F390" s="76">
        <f>F391+F402+F482+F504</f>
        <v>339258240.80000001</v>
      </c>
      <c r="G390" s="77">
        <f>G391+G402+G482+G504</f>
        <v>337049884.16999996</v>
      </c>
    </row>
    <row r="391" spans="1:7" x14ac:dyDescent="0.2">
      <c r="A391" s="27" t="s">
        <v>44</v>
      </c>
      <c r="B391" s="2" t="s">
        <v>42</v>
      </c>
      <c r="C391" s="2" t="s">
        <v>12</v>
      </c>
      <c r="D391" s="2" t="s">
        <v>7</v>
      </c>
      <c r="E391" s="2" t="s">
        <v>10</v>
      </c>
      <c r="F391" s="78">
        <f>F392+F395</f>
        <v>30340280</v>
      </c>
      <c r="G391" s="79">
        <f>G392+G395</f>
        <v>30340280</v>
      </c>
    </row>
    <row r="392" spans="1:7" x14ac:dyDescent="0.2">
      <c r="A392" s="20" t="s">
        <v>67</v>
      </c>
      <c r="B392" s="9" t="s">
        <v>42</v>
      </c>
      <c r="C392" s="9" t="s">
        <v>12</v>
      </c>
      <c r="D392" s="9" t="s">
        <v>218</v>
      </c>
      <c r="E392" s="9" t="s">
        <v>10</v>
      </c>
      <c r="F392" s="80">
        <f>F393+F394</f>
        <v>15772660</v>
      </c>
      <c r="G392" s="81">
        <f>G393+G394</f>
        <v>15772660</v>
      </c>
    </row>
    <row r="393" spans="1:7" ht="22.5" x14ac:dyDescent="0.2">
      <c r="A393" s="35" t="s">
        <v>149</v>
      </c>
      <c r="B393" s="9" t="s">
        <v>42</v>
      </c>
      <c r="C393" s="9" t="s">
        <v>12</v>
      </c>
      <c r="D393" s="9" t="s">
        <v>218</v>
      </c>
      <c r="E393" s="9" t="s">
        <v>147</v>
      </c>
      <c r="F393" s="80">
        <v>15472660</v>
      </c>
      <c r="G393" s="82">
        <v>15472660</v>
      </c>
    </row>
    <row r="394" spans="1:7" x14ac:dyDescent="0.2">
      <c r="A394" s="35" t="s">
        <v>193</v>
      </c>
      <c r="B394" s="9" t="s">
        <v>42</v>
      </c>
      <c r="C394" s="9" t="s">
        <v>12</v>
      </c>
      <c r="D394" s="9" t="s">
        <v>223</v>
      </c>
      <c r="E394" s="9" t="s">
        <v>148</v>
      </c>
      <c r="F394" s="80">
        <v>300000</v>
      </c>
      <c r="G394" s="82">
        <v>300000</v>
      </c>
    </row>
    <row r="395" spans="1:7" x14ac:dyDescent="0.2">
      <c r="A395" s="20" t="s">
        <v>67</v>
      </c>
      <c r="B395" s="9" t="s">
        <v>42</v>
      </c>
      <c r="C395" s="9" t="s">
        <v>12</v>
      </c>
      <c r="D395" s="9" t="s">
        <v>219</v>
      </c>
      <c r="E395" s="9" t="s">
        <v>10</v>
      </c>
      <c r="F395" s="80">
        <f>F396+F397+F398+F399+F400+F401</f>
        <v>14567620</v>
      </c>
      <c r="G395" s="81">
        <f>G396+G397+G398+G399+G400+G401</f>
        <v>14567620</v>
      </c>
    </row>
    <row r="396" spans="1:7" x14ac:dyDescent="0.2">
      <c r="A396" s="35" t="s">
        <v>153</v>
      </c>
      <c r="B396" s="9" t="s">
        <v>42</v>
      </c>
      <c r="C396" s="9" t="s">
        <v>12</v>
      </c>
      <c r="D396" s="9" t="s">
        <v>219</v>
      </c>
      <c r="E396" s="9" t="s">
        <v>151</v>
      </c>
      <c r="F396" s="80">
        <v>10912920</v>
      </c>
      <c r="G396" s="82">
        <v>10912920</v>
      </c>
    </row>
    <row r="397" spans="1:7" hidden="1" x14ac:dyDescent="0.2">
      <c r="A397" s="35" t="s">
        <v>154</v>
      </c>
      <c r="B397" s="9" t="s">
        <v>42</v>
      </c>
      <c r="C397" s="9" t="s">
        <v>12</v>
      </c>
      <c r="D397" s="9" t="s">
        <v>219</v>
      </c>
      <c r="E397" s="9" t="s">
        <v>152</v>
      </c>
      <c r="F397" s="80">
        <v>0</v>
      </c>
      <c r="G397" s="82"/>
    </row>
    <row r="398" spans="1:7" x14ac:dyDescent="0.2">
      <c r="A398" s="35" t="s">
        <v>185</v>
      </c>
      <c r="B398" s="9" t="s">
        <v>42</v>
      </c>
      <c r="C398" s="9" t="s">
        <v>12</v>
      </c>
      <c r="D398" s="9" t="s">
        <v>219</v>
      </c>
      <c r="E398" s="9" t="s">
        <v>184</v>
      </c>
      <c r="F398" s="80">
        <v>187000.04</v>
      </c>
      <c r="G398" s="82">
        <v>187000.04</v>
      </c>
    </row>
    <row r="399" spans="1:7" x14ac:dyDescent="0.2">
      <c r="A399" s="19" t="s">
        <v>131</v>
      </c>
      <c r="B399" s="9" t="s">
        <v>42</v>
      </c>
      <c r="C399" s="9" t="s">
        <v>12</v>
      </c>
      <c r="D399" s="9" t="s">
        <v>219</v>
      </c>
      <c r="E399" s="9" t="s">
        <v>130</v>
      </c>
      <c r="F399" s="80">
        <v>3445337.56</v>
      </c>
      <c r="G399" s="82">
        <v>3445337.56</v>
      </c>
    </row>
    <row r="400" spans="1:7" x14ac:dyDescent="0.2">
      <c r="A400" s="31" t="s">
        <v>136</v>
      </c>
      <c r="B400" s="9" t="s">
        <v>42</v>
      </c>
      <c r="C400" s="9" t="s">
        <v>12</v>
      </c>
      <c r="D400" s="9" t="s">
        <v>219</v>
      </c>
      <c r="E400" s="9" t="s">
        <v>132</v>
      </c>
      <c r="F400" s="80">
        <v>1628</v>
      </c>
      <c r="G400" s="82">
        <v>1628</v>
      </c>
    </row>
    <row r="401" spans="1:8" x14ac:dyDescent="0.2">
      <c r="A401" s="30" t="s">
        <v>137</v>
      </c>
      <c r="B401" s="9" t="s">
        <v>42</v>
      </c>
      <c r="C401" s="9" t="s">
        <v>12</v>
      </c>
      <c r="D401" s="9" t="s">
        <v>219</v>
      </c>
      <c r="E401" s="9" t="s">
        <v>134</v>
      </c>
      <c r="F401" s="80">
        <v>20734.400000000001</v>
      </c>
      <c r="G401" s="82">
        <v>20734.400000000001</v>
      </c>
    </row>
    <row r="402" spans="1:8" x14ac:dyDescent="0.2">
      <c r="A402" s="44" t="s">
        <v>45</v>
      </c>
      <c r="B402" s="11" t="s">
        <v>42</v>
      </c>
      <c r="C402" s="11" t="s">
        <v>14</v>
      </c>
      <c r="D402" s="11" t="s">
        <v>7</v>
      </c>
      <c r="E402" s="11" t="s">
        <v>10</v>
      </c>
      <c r="F402" s="78">
        <f>F403+F406+F434+F459+F480+F432+F476+F478</f>
        <v>240251293.80000001</v>
      </c>
      <c r="G402" s="79">
        <f>G403+G406+G434+G459+G480+G432+G476+G478</f>
        <v>239194682.90000001</v>
      </c>
      <c r="H402" s="55"/>
    </row>
    <row r="403" spans="1:8" ht="33.75" x14ac:dyDescent="0.2">
      <c r="A403" s="30" t="s">
        <v>155</v>
      </c>
      <c r="B403" s="36" t="s">
        <v>42</v>
      </c>
      <c r="C403" s="36" t="s">
        <v>14</v>
      </c>
      <c r="D403" s="36" t="s">
        <v>171</v>
      </c>
      <c r="E403" s="36" t="s">
        <v>10</v>
      </c>
      <c r="F403" s="91">
        <f>F404+F405</f>
        <v>3238571.8</v>
      </c>
      <c r="G403" s="92">
        <f>G404+G405</f>
        <v>3238571.8</v>
      </c>
    </row>
    <row r="404" spans="1:8" ht="22.5" x14ac:dyDescent="0.2">
      <c r="A404" s="35" t="s">
        <v>156</v>
      </c>
      <c r="B404" s="36" t="s">
        <v>42</v>
      </c>
      <c r="C404" s="36" t="s">
        <v>14</v>
      </c>
      <c r="D404" s="36" t="s">
        <v>171</v>
      </c>
      <c r="E404" s="36" t="s">
        <v>130</v>
      </c>
      <c r="F404" s="97">
        <v>42489.8</v>
      </c>
      <c r="G404" s="82">
        <v>42489.8</v>
      </c>
    </row>
    <row r="405" spans="1:8" x14ac:dyDescent="0.2">
      <c r="A405" s="35" t="s">
        <v>237</v>
      </c>
      <c r="B405" s="36" t="s">
        <v>42</v>
      </c>
      <c r="C405" s="36" t="s">
        <v>14</v>
      </c>
      <c r="D405" s="36" t="s">
        <v>171</v>
      </c>
      <c r="E405" s="36" t="s">
        <v>236</v>
      </c>
      <c r="F405" s="97">
        <v>3196082</v>
      </c>
      <c r="G405" s="82">
        <v>3196082</v>
      </c>
    </row>
    <row r="406" spans="1:8" x14ac:dyDescent="0.2">
      <c r="A406" s="35" t="s">
        <v>307</v>
      </c>
      <c r="B406" s="36" t="s">
        <v>42</v>
      </c>
      <c r="C406" s="36" t="s">
        <v>14</v>
      </c>
      <c r="D406" s="36" t="s">
        <v>280</v>
      </c>
      <c r="E406" s="36" t="s">
        <v>10</v>
      </c>
      <c r="F406" s="97">
        <f>F407+F410+F413+F416+F419+F421+F423+F427+F430</f>
        <v>86939400</v>
      </c>
      <c r="G406" s="98">
        <f>G407+G410+G413+G416+G419+G421+G423+G427+G430</f>
        <v>86883727.120000005</v>
      </c>
      <c r="H406" s="55"/>
    </row>
    <row r="407" spans="1:8" x14ac:dyDescent="0.2">
      <c r="A407" s="30" t="s">
        <v>162</v>
      </c>
      <c r="B407" s="36" t="s">
        <v>42</v>
      </c>
      <c r="C407" s="36" t="s">
        <v>14</v>
      </c>
      <c r="D407" s="36" t="s">
        <v>172</v>
      </c>
      <c r="E407" s="36" t="s">
        <v>10</v>
      </c>
      <c r="F407" s="97">
        <f>F408+F409</f>
        <v>12805100</v>
      </c>
      <c r="G407" s="98">
        <f>G408+G409</f>
        <v>12805100</v>
      </c>
    </row>
    <row r="408" spans="1:8" x14ac:dyDescent="0.2">
      <c r="A408" s="19" t="s">
        <v>131</v>
      </c>
      <c r="B408" s="36" t="s">
        <v>42</v>
      </c>
      <c r="C408" s="36" t="s">
        <v>14</v>
      </c>
      <c r="D408" s="36" t="s">
        <v>172</v>
      </c>
      <c r="E408" s="36" t="s">
        <v>130</v>
      </c>
      <c r="F408" s="97">
        <v>203262.44</v>
      </c>
      <c r="G408" s="82">
        <v>203262.44</v>
      </c>
    </row>
    <row r="409" spans="1:8" x14ac:dyDescent="0.2">
      <c r="A409" s="30" t="s">
        <v>159</v>
      </c>
      <c r="B409" s="36" t="s">
        <v>42</v>
      </c>
      <c r="C409" s="36" t="s">
        <v>14</v>
      </c>
      <c r="D409" s="36" t="s">
        <v>172</v>
      </c>
      <c r="E409" s="36" t="s">
        <v>176</v>
      </c>
      <c r="F409" s="97">
        <v>12601837.560000001</v>
      </c>
      <c r="G409" s="82">
        <v>12601837.560000001</v>
      </c>
    </row>
    <row r="410" spans="1:8" ht="22.5" x14ac:dyDescent="0.2">
      <c r="A410" s="30" t="s">
        <v>234</v>
      </c>
      <c r="B410" s="36" t="s">
        <v>42</v>
      </c>
      <c r="C410" s="36" t="s">
        <v>14</v>
      </c>
      <c r="D410" s="36" t="s">
        <v>235</v>
      </c>
      <c r="E410" s="36" t="s">
        <v>10</v>
      </c>
      <c r="F410" s="97">
        <f>F411+F412</f>
        <v>8092700</v>
      </c>
      <c r="G410" s="98">
        <f>G411+G412</f>
        <v>8089587</v>
      </c>
    </row>
    <row r="411" spans="1:8" x14ac:dyDescent="0.2">
      <c r="A411" s="19" t="s">
        <v>131</v>
      </c>
      <c r="B411" s="36" t="s">
        <v>42</v>
      </c>
      <c r="C411" s="36" t="s">
        <v>14</v>
      </c>
      <c r="D411" s="36" t="s">
        <v>235</v>
      </c>
      <c r="E411" s="36" t="s">
        <v>130</v>
      </c>
      <c r="F411" s="97">
        <v>114830.86</v>
      </c>
      <c r="G411" s="82">
        <v>111717.86</v>
      </c>
    </row>
    <row r="412" spans="1:8" x14ac:dyDescent="0.2">
      <c r="A412" s="30" t="s">
        <v>159</v>
      </c>
      <c r="B412" s="36" t="s">
        <v>42</v>
      </c>
      <c r="C412" s="36" t="s">
        <v>14</v>
      </c>
      <c r="D412" s="36" t="s">
        <v>235</v>
      </c>
      <c r="E412" s="36" t="s">
        <v>176</v>
      </c>
      <c r="F412" s="97">
        <v>7977869.1399999997</v>
      </c>
      <c r="G412" s="82">
        <v>7977869.1399999997</v>
      </c>
    </row>
    <row r="413" spans="1:8" ht="22.5" x14ac:dyDescent="0.2">
      <c r="A413" s="30" t="s">
        <v>311</v>
      </c>
      <c r="B413" s="36" t="s">
        <v>42</v>
      </c>
      <c r="C413" s="36" t="s">
        <v>14</v>
      </c>
      <c r="D413" s="36" t="s">
        <v>310</v>
      </c>
      <c r="E413" s="36" t="s">
        <v>10</v>
      </c>
      <c r="F413" s="97">
        <f>F414+F415</f>
        <v>2548800</v>
      </c>
      <c r="G413" s="98">
        <f>G414+G415</f>
        <v>2548740.12</v>
      </c>
    </row>
    <row r="414" spans="1:8" x14ac:dyDescent="0.2">
      <c r="A414" s="19" t="s">
        <v>131</v>
      </c>
      <c r="B414" s="36" t="s">
        <v>42</v>
      </c>
      <c r="C414" s="36" t="s">
        <v>14</v>
      </c>
      <c r="D414" s="36" t="s">
        <v>310</v>
      </c>
      <c r="E414" s="36" t="s">
        <v>130</v>
      </c>
      <c r="F414" s="97">
        <v>37666.120000000003</v>
      </c>
      <c r="G414" s="82">
        <v>37666.120000000003</v>
      </c>
    </row>
    <row r="415" spans="1:8" x14ac:dyDescent="0.2">
      <c r="A415" s="30" t="s">
        <v>159</v>
      </c>
      <c r="B415" s="36" t="s">
        <v>42</v>
      </c>
      <c r="C415" s="36" t="s">
        <v>14</v>
      </c>
      <c r="D415" s="36" t="s">
        <v>310</v>
      </c>
      <c r="E415" s="36" t="s">
        <v>176</v>
      </c>
      <c r="F415" s="97">
        <v>2511133.88</v>
      </c>
      <c r="G415" s="82">
        <v>2511074</v>
      </c>
    </row>
    <row r="416" spans="1:8" x14ac:dyDescent="0.2">
      <c r="A416" s="30" t="s">
        <v>161</v>
      </c>
      <c r="B416" s="36" t="s">
        <v>42</v>
      </c>
      <c r="C416" s="36" t="s">
        <v>14</v>
      </c>
      <c r="D416" s="36" t="s">
        <v>173</v>
      </c>
      <c r="E416" s="36" t="s">
        <v>10</v>
      </c>
      <c r="F416" s="97">
        <f>F417+F418</f>
        <v>24833900</v>
      </c>
      <c r="G416" s="98">
        <f>G417+G418</f>
        <v>24833900</v>
      </c>
    </row>
    <row r="417" spans="1:7" x14ac:dyDescent="0.2">
      <c r="A417" s="19" t="s">
        <v>131</v>
      </c>
      <c r="B417" s="36" t="s">
        <v>42</v>
      </c>
      <c r="C417" s="36" t="s">
        <v>14</v>
      </c>
      <c r="D417" s="36" t="s">
        <v>173</v>
      </c>
      <c r="E417" s="36" t="s">
        <v>130</v>
      </c>
      <c r="F417" s="97">
        <v>361801.17</v>
      </c>
      <c r="G417" s="82">
        <v>361801.17</v>
      </c>
    </row>
    <row r="418" spans="1:7" x14ac:dyDescent="0.2">
      <c r="A418" s="30" t="s">
        <v>159</v>
      </c>
      <c r="B418" s="36" t="s">
        <v>42</v>
      </c>
      <c r="C418" s="36" t="s">
        <v>14</v>
      </c>
      <c r="D418" s="36" t="s">
        <v>173</v>
      </c>
      <c r="E418" s="36" t="s">
        <v>176</v>
      </c>
      <c r="F418" s="97">
        <v>24472098.829999998</v>
      </c>
      <c r="G418" s="82">
        <v>24472098.829999998</v>
      </c>
    </row>
    <row r="419" spans="1:7" ht="22.5" hidden="1" x14ac:dyDescent="0.2">
      <c r="A419" s="30" t="s">
        <v>160</v>
      </c>
      <c r="B419" s="36" t="s">
        <v>42</v>
      </c>
      <c r="C419" s="36" t="s">
        <v>14</v>
      </c>
      <c r="D419" s="36" t="s">
        <v>174</v>
      </c>
      <c r="E419" s="36" t="s">
        <v>10</v>
      </c>
      <c r="F419" s="97">
        <f>F420</f>
        <v>0</v>
      </c>
      <c r="G419" s="98">
        <f>G420</f>
        <v>0</v>
      </c>
    </row>
    <row r="420" spans="1:7" hidden="1" x14ac:dyDescent="0.2">
      <c r="A420" s="30" t="s">
        <v>159</v>
      </c>
      <c r="B420" s="36" t="s">
        <v>42</v>
      </c>
      <c r="C420" s="36" t="s">
        <v>14</v>
      </c>
      <c r="D420" s="36" t="s">
        <v>174</v>
      </c>
      <c r="E420" s="36" t="s">
        <v>176</v>
      </c>
      <c r="F420" s="97">
        <v>0</v>
      </c>
      <c r="G420" s="82"/>
    </row>
    <row r="421" spans="1:7" ht="22.5" x14ac:dyDescent="0.2">
      <c r="A421" s="30" t="s">
        <v>158</v>
      </c>
      <c r="B421" s="36" t="s">
        <v>42</v>
      </c>
      <c r="C421" s="36" t="s">
        <v>14</v>
      </c>
      <c r="D421" s="36" t="s">
        <v>175</v>
      </c>
      <c r="E421" s="36" t="s">
        <v>10</v>
      </c>
      <c r="F421" s="97">
        <f>F422</f>
        <v>1219000</v>
      </c>
      <c r="G421" s="98">
        <f>G422</f>
        <v>1219000</v>
      </c>
    </row>
    <row r="422" spans="1:7" x14ac:dyDescent="0.2">
      <c r="A422" s="30" t="s">
        <v>159</v>
      </c>
      <c r="B422" s="36" t="s">
        <v>42</v>
      </c>
      <c r="C422" s="36" t="s">
        <v>14</v>
      </c>
      <c r="D422" s="36" t="s">
        <v>175</v>
      </c>
      <c r="E422" s="36" t="s">
        <v>176</v>
      </c>
      <c r="F422" s="97">
        <v>1219000</v>
      </c>
      <c r="G422" s="82">
        <v>1219000</v>
      </c>
    </row>
    <row r="423" spans="1:7" ht="22.5" x14ac:dyDescent="0.2">
      <c r="A423" s="30" t="s">
        <v>230</v>
      </c>
      <c r="B423" s="36" t="s">
        <v>42</v>
      </c>
      <c r="C423" s="36" t="s">
        <v>14</v>
      </c>
      <c r="D423" s="36" t="s">
        <v>177</v>
      </c>
      <c r="E423" s="36" t="s">
        <v>10</v>
      </c>
      <c r="F423" s="97">
        <f>F425+F426+F424</f>
        <v>36095300</v>
      </c>
      <c r="G423" s="98">
        <f>G425+G426+G424</f>
        <v>36095300</v>
      </c>
    </row>
    <row r="424" spans="1:7" ht="22.5" x14ac:dyDescent="0.2">
      <c r="A424" s="30" t="s">
        <v>397</v>
      </c>
      <c r="B424" s="36" t="s">
        <v>42</v>
      </c>
      <c r="C424" s="36" t="s">
        <v>14</v>
      </c>
      <c r="D424" s="36" t="s">
        <v>177</v>
      </c>
      <c r="E424" s="36" t="s">
        <v>184</v>
      </c>
      <c r="F424" s="97">
        <v>10051</v>
      </c>
      <c r="G424" s="82">
        <v>10051</v>
      </c>
    </row>
    <row r="425" spans="1:7" x14ac:dyDescent="0.2">
      <c r="A425" s="19" t="s">
        <v>131</v>
      </c>
      <c r="B425" s="36" t="s">
        <v>42</v>
      </c>
      <c r="C425" s="36" t="s">
        <v>229</v>
      </c>
      <c r="D425" s="36" t="s">
        <v>177</v>
      </c>
      <c r="E425" s="36" t="s">
        <v>130</v>
      </c>
      <c r="F425" s="97">
        <v>618001.17000000004</v>
      </c>
      <c r="G425" s="82">
        <v>618001.17000000004</v>
      </c>
    </row>
    <row r="426" spans="1:7" x14ac:dyDescent="0.2">
      <c r="A426" s="30" t="s">
        <v>159</v>
      </c>
      <c r="B426" s="36" t="s">
        <v>42</v>
      </c>
      <c r="C426" s="36" t="s">
        <v>14</v>
      </c>
      <c r="D426" s="36" t="s">
        <v>177</v>
      </c>
      <c r="E426" s="36" t="s">
        <v>176</v>
      </c>
      <c r="F426" s="97">
        <v>35467247.829999998</v>
      </c>
      <c r="G426" s="82">
        <v>35467247.829999998</v>
      </c>
    </row>
    <row r="427" spans="1:7" x14ac:dyDescent="0.2">
      <c r="A427" s="30" t="s">
        <v>157</v>
      </c>
      <c r="B427" s="36" t="s">
        <v>42</v>
      </c>
      <c r="C427" s="36" t="s">
        <v>14</v>
      </c>
      <c r="D427" s="36" t="s">
        <v>178</v>
      </c>
      <c r="E427" s="36" t="s">
        <v>10</v>
      </c>
      <c r="F427" s="91">
        <f>F428+F429</f>
        <v>974600</v>
      </c>
      <c r="G427" s="92">
        <f>G428+G429</f>
        <v>922100</v>
      </c>
    </row>
    <row r="428" spans="1:7" x14ac:dyDescent="0.2">
      <c r="A428" s="19" t="s">
        <v>131</v>
      </c>
      <c r="B428" s="36" t="s">
        <v>42</v>
      </c>
      <c r="C428" s="36" t="s">
        <v>14</v>
      </c>
      <c r="D428" s="36" t="s">
        <v>178</v>
      </c>
      <c r="E428" s="36" t="s">
        <v>130</v>
      </c>
      <c r="F428" s="91">
        <v>13076.43</v>
      </c>
      <c r="G428" s="82">
        <v>12439.2</v>
      </c>
    </row>
    <row r="429" spans="1:7" x14ac:dyDescent="0.2">
      <c r="A429" s="30" t="s">
        <v>159</v>
      </c>
      <c r="B429" s="36" t="s">
        <v>42</v>
      </c>
      <c r="C429" s="36" t="s">
        <v>14</v>
      </c>
      <c r="D429" s="36" t="s">
        <v>178</v>
      </c>
      <c r="E429" s="36" t="s">
        <v>176</v>
      </c>
      <c r="F429" s="91">
        <v>961523.57</v>
      </c>
      <c r="G429" s="82">
        <v>909660.8</v>
      </c>
    </row>
    <row r="430" spans="1:7" ht="22.5" x14ac:dyDescent="0.2">
      <c r="A430" s="30" t="s">
        <v>163</v>
      </c>
      <c r="B430" s="36" t="s">
        <v>42</v>
      </c>
      <c r="C430" s="36" t="s">
        <v>14</v>
      </c>
      <c r="D430" s="36" t="s">
        <v>179</v>
      </c>
      <c r="E430" s="36" t="s">
        <v>10</v>
      </c>
      <c r="F430" s="91">
        <f>F431</f>
        <v>370000</v>
      </c>
      <c r="G430" s="92">
        <f>G431</f>
        <v>370000</v>
      </c>
    </row>
    <row r="431" spans="1:7" ht="22.5" x14ac:dyDescent="0.2">
      <c r="A431" s="30" t="s">
        <v>164</v>
      </c>
      <c r="B431" s="36" t="s">
        <v>42</v>
      </c>
      <c r="C431" s="36" t="s">
        <v>14</v>
      </c>
      <c r="D431" s="36" t="s">
        <v>179</v>
      </c>
      <c r="E431" s="36" t="s">
        <v>165</v>
      </c>
      <c r="F431" s="91">
        <v>370000</v>
      </c>
      <c r="G431" s="82">
        <v>370000</v>
      </c>
    </row>
    <row r="432" spans="1:7" hidden="1" x14ac:dyDescent="0.2">
      <c r="A432" s="30"/>
      <c r="B432" s="36"/>
      <c r="C432" s="36"/>
      <c r="D432" s="36"/>
      <c r="E432" s="36"/>
      <c r="F432" s="91">
        <f>F433</f>
        <v>0</v>
      </c>
      <c r="G432" s="82"/>
    </row>
    <row r="433" spans="1:7" hidden="1" x14ac:dyDescent="0.2">
      <c r="A433" s="30"/>
      <c r="B433" s="36"/>
      <c r="C433" s="36"/>
      <c r="D433" s="36"/>
      <c r="E433" s="36"/>
      <c r="F433" s="91"/>
      <c r="G433" s="82"/>
    </row>
    <row r="434" spans="1:7" ht="22.5" x14ac:dyDescent="0.2">
      <c r="A434" s="30" t="s">
        <v>281</v>
      </c>
      <c r="B434" s="36" t="s">
        <v>42</v>
      </c>
      <c r="C434" s="36" t="s">
        <v>14</v>
      </c>
      <c r="D434" s="36" t="s">
        <v>290</v>
      </c>
      <c r="E434" s="36" t="s">
        <v>10</v>
      </c>
      <c r="F434" s="91">
        <f>F435</f>
        <v>55009800</v>
      </c>
      <c r="G434" s="92">
        <f>G435</f>
        <v>55005702.740000002</v>
      </c>
    </row>
    <row r="435" spans="1:7" ht="56.25" customHeight="1" x14ac:dyDescent="0.2">
      <c r="A435" s="37" t="s">
        <v>282</v>
      </c>
      <c r="B435" s="36" t="s">
        <v>42</v>
      </c>
      <c r="C435" s="36" t="s">
        <v>14</v>
      </c>
      <c r="D435" s="36" t="s">
        <v>291</v>
      </c>
      <c r="E435" s="36" t="s">
        <v>10</v>
      </c>
      <c r="F435" s="91">
        <f>F436+F439+F443+F446+F450+F453+F456</f>
        <v>55009800</v>
      </c>
      <c r="G435" s="92">
        <f>G436+G439+G443+G446+G450+G453+G456</f>
        <v>55005702.740000002</v>
      </c>
    </row>
    <row r="436" spans="1:7" ht="22.5" x14ac:dyDescent="0.2">
      <c r="A436" s="30" t="s">
        <v>283</v>
      </c>
      <c r="B436" s="36" t="s">
        <v>42</v>
      </c>
      <c r="C436" s="36" t="s">
        <v>14</v>
      </c>
      <c r="D436" s="36" t="s">
        <v>357</v>
      </c>
      <c r="E436" s="36" t="s">
        <v>10</v>
      </c>
      <c r="F436" s="91">
        <f>F437+F438</f>
        <v>17763600</v>
      </c>
      <c r="G436" s="92">
        <f>G437+G438</f>
        <v>17763600</v>
      </c>
    </row>
    <row r="437" spans="1:7" x14ac:dyDescent="0.2">
      <c r="A437" s="30" t="s">
        <v>131</v>
      </c>
      <c r="B437" s="36" t="s">
        <v>42</v>
      </c>
      <c r="C437" s="36" t="s">
        <v>14</v>
      </c>
      <c r="D437" s="36" t="s">
        <v>357</v>
      </c>
      <c r="E437" s="36" t="s">
        <v>130</v>
      </c>
      <c r="F437" s="91">
        <v>286672.88</v>
      </c>
      <c r="G437" s="82">
        <v>286672.88</v>
      </c>
    </row>
    <row r="438" spans="1:7" x14ac:dyDescent="0.2">
      <c r="A438" s="30" t="s">
        <v>159</v>
      </c>
      <c r="B438" s="36" t="s">
        <v>42</v>
      </c>
      <c r="C438" s="36" t="s">
        <v>14</v>
      </c>
      <c r="D438" s="36" t="s">
        <v>357</v>
      </c>
      <c r="E438" s="36" t="s">
        <v>176</v>
      </c>
      <c r="F438" s="91">
        <v>17476927.120000001</v>
      </c>
      <c r="G438" s="82">
        <v>17476927.120000001</v>
      </c>
    </row>
    <row r="439" spans="1:7" ht="22.5" x14ac:dyDescent="0.2">
      <c r="A439" s="30" t="s">
        <v>284</v>
      </c>
      <c r="B439" s="36" t="s">
        <v>42</v>
      </c>
      <c r="C439" s="36" t="s">
        <v>14</v>
      </c>
      <c r="D439" s="36" t="s">
        <v>292</v>
      </c>
      <c r="E439" s="36" t="s">
        <v>10</v>
      </c>
      <c r="F439" s="91">
        <f>F441+F442+F440</f>
        <v>9664200</v>
      </c>
      <c r="G439" s="92">
        <f>G441+G442+G440</f>
        <v>9664200</v>
      </c>
    </row>
    <row r="440" spans="1:7" ht="22.5" x14ac:dyDescent="0.2">
      <c r="A440" s="30" t="s">
        <v>397</v>
      </c>
      <c r="B440" s="36" t="s">
        <v>42</v>
      </c>
      <c r="C440" s="36" t="s">
        <v>14</v>
      </c>
      <c r="D440" s="36" t="s">
        <v>292</v>
      </c>
      <c r="E440" s="36" t="s">
        <v>184</v>
      </c>
      <c r="F440" s="91">
        <v>1252</v>
      </c>
      <c r="G440" s="82">
        <v>1252</v>
      </c>
    </row>
    <row r="441" spans="1:7" x14ac:dyDescent="0.2">
      <c r="A441" s="30" t="s">
        <v>131</v>
      </c>
      <c r="B441" s="36" t="s">
        <v>42</v>
      </c>
      <c r="C441" s="36" t="s">
        <v>14</v>
      </c>
      <c r="D441" s="36" t="s">
        <v>292</v>
      </c>
      <c r="E441" s="36" t="s">
        <v>130</v>
      </c>
      <c r="F441" s="91">
        <v>384076.26</v>
      </c>
      <c r="G441" s="82">
        <v>384076.26</v>
      </c>
    </row>
    <row r="442" spans="1:7" x14ac:dyDescent="0.2">
      <c r="A442" s="30" t="s">
        <v>159</v>
      </c>
      <c r="B442" s="36" t="s">
        <v>42</v>
      </c>
      <c r="C442" s="36" t="s">
        <v>14</v>
      </c>
      <c r="D442" s="36" t="s">
        <v>292</v>
      </c>
      <c r="E442" s="36" t="s">
        <v>176</v>
      </c>
      <c r="F442" s="91">
        <v>9278871.7400000002</v>
      </c>
      <c r="G442" s="82">
        <v>9278871.7400000002</v>
      </c>
    </row>
    <row r="443" spans="1:7" ht="22.5" x14ac:dyDescent="0.2">
      <c r="A443" s="30" t="s">
        <v>285</v>
      </c>
      <c r="B443" s="36" t="s">
        <v>42</v>
      </c>
      <c r="C443" s="36" t="s">
        <v>14</v>
      </c>
      <c r="D443" s="36" t="s">
        <v>293</v>
      </c>
      <c r="E443" s="36" t="s">
        <v>10</v>
      </c>
      <c r="F443" s="91">
        <f>F444+F445</f>
        <v>1751500</v>
      </c>
      <c r="G443" s="92">
        <f>G444+G445</f>
        <v>1751500</v>
      </c>
    </row>
    <row r="444" spans="1:7" x14ac:dyDescent="0.2">
      <c r="A444" s="30" t="s">
        <v>131</v>
      </c>
      <c r="B444" s="36" t="s">
        <v>42</v>
      </c>
      <c r="C444" s="36" t="s">
        <v>14</v>
      </c>
      <c r="D444" s="36" t="s">
        <v>293</v>
      </c>
      <c r="E444" s="36" t="s">
        <v>130</v>
      </c>
      <c r="F444" s="91">
        <v>28408.75</v>
      </c>
      <c r="G444" s="82">
        <v>28408.75</v>
      </c>
    </row>
    <row r="445" spans="1:7" x14ac:dyDescent="0.2">
      <c r="A445" s="30" t="s">
        <v>159</v>
      </c>
      <c r="B445" s="36" t="s">
        <v>42</v>
      </c>
      <c r="C445" s="36" t="s">
        <v>14</v>
      </c>
      <c r="D445" s="36" t="s">
        <v>293</v>
      </c>
      <c r="E445" s="36" t="s">
        <v>176</v>
      </c>
      <c r="F445" s="91">
        <v>1723091.25</v>
      </c>
      <c r="G445" s="82">
        <v>1723091.25</v>
      </c>
    </row>
    <row r="446" spans="1:7" ht="33.75" x14ac:dyDescent="0.2">
      <c r="A446" s="30" t="s">
        <v>286</v>
      </c>
      <c r="B446" s="36" t="s">
        <v>42</v>
      </c>
      <c r="C446" s="36" t="s">
        <v>14</v>
      </c>
      <c r="D446" s="36" t="s">
        <v>294</v>
      </c>
      <c r="E446" s="36" t="s">
        <v>10</v>
      </c>
      <c r="F446" s="91">
        <f>F448+F449+F447</f>
        <v>1384800</v>
      </c>
      <c r="G446" s="92">
        <f>G448+G449+G447</f>
        <v>1384773.2</v>
      </c>
    </row>
    <row r="447" spans="1:7" ht="22.5" x14ac:dyDescent="0.2">
      <c r="A447" s="30" t="s">
        <v>397</v>
      </c>
      <c r="B447" s="36" t="s">
        <v>42</v>
      </c>
      <c r="C447" s="36" t="s">
        <v>14</v>
      </c>
      <c r="D447" s="36" t="s">
        <v>294</v>
      </c>
      <c r="E447" s="36" t="s">
        <v>184</v>
      </c>
      <c r="F447" s="91">
        <v>3400</v>
      </c>
      <c r="G447" s="82">
        <v>3400</v>
      </c>
    </row>
    <row r="448" spans="1:7" x14ac:dyDescent="0.2">
      <c r="A448" s="30" t="s">
        <v>131</v>
      </c>
      <c r="B448" s="36" t="s">
        <v>42</v>
      </c>
      <c r="C448" s="36" t="s">
        <v>14</v>
      </c>
      <c r="D448" s="36" t="s">
        <v>294</v>
      </c>
      <c r="E448" s="36" t="s">
        <v>130</v>
      </c>
      <c r="F448" s="91">
        <v>52321.79</v>
      </c>
      <c r="G448" s="82">
        <v>52294.99</v>
      </c>
    </row>
    <row r="449" spans="1:7" x14ac:dyDescent="0.2">
      <c r="A449" s="30" t="s">
        <v>159</v>
      </c>
      <c r="B449" s="36" t="s">
        <v>42</v>
      </c>
      <c r="C449" s="36" t="s">
        <v>14</v>
      </c>
      <c r="D449" s="36" t="s">
        <v>294</v>
      </c>
      <c r="E449" s="36" t="s">
        <v>176</v>
      </c>
      <c r="F449" s="91">
        <v>1329078.21</v>
      </c>
      <c r="G449" s="82">
        <v>1329078.21</v>
      </c>
    </row>
    <row r="450" spans="1:7" ht="22.5" x14ac:dyDescent="0.2">
      <c r="A450" s="30" t="s">
        <v>287</v>
      </c>
      <c r="B450" s="36" t="s">
        <v>42</v>
      </c>
      <c r="C450" s="36" t="s">
        <v>14</v>
      </c>
      <c r="D450" s="36" t="s">
        <v>295</v>
      </c>
      <c r="E450" s="36" t="s">
        <v>10</v>
      </c>
      <c r="F450" s="91">
        <f>F451+F452</f>
        <v>24360600</v>
      </c>
      <c r="G450" s="92">
        <f>G451+G452</f>
        <v>24360600</v>
      </c>
    </row>
    <row r="451" spans="1:7" x14ac:dyDescent="0.2">
      <c r="A451" s="30" t="s">
        <v>131</v>
      </c>
      <c r="B451" s="36" t="s">
        <v>42</v>
      </c>
      <c r="C451" s="36" t="s">
        <v>14</v>
      </c>
      <c r="D451" s="36" t="s">
        <v>295</v>
      </c>
      <c r="E451" s="36" t="s">
        <v>130</v>
      </c>
      <c r="F451" s="91">
        <v>393549.65</v>
      </c>
      <c r="G451" s="82">
        <v>393549.65</v>
      </c>
    </row>
    <row r="452" spans="1:7" x14ac:dyDescent="0.2">
      <c r="A452" s="30" t="s">
        <v>159</v>
      </c>
      <c r="B452" s="36" t="s">
        <v>42</v>
      </c>
      <c r="C452" s="36" t="s">
        <v>14</v>
      </c>
      <c r="D452" s="36" t="s">
        <v>295</v>
      </c>
      <c r="E452" s="36" t="s">
        <v>176</v>
      </c>
      <c r="F452" s="91">
        <v>23967050.350000001</v>
      </c>
      <c r="G452" s="82">
        <v>23967050.350000001</v>
      </c>
    </row>
    <row r="453" spans="1:7" ht="33.75" x14ac:dyDescent="0.2">
      <c r="A453" s="30" t="s">
        <v>288</v>
      </c>
      <c r="B453" s="36" t="s">
        <v>42</v>
      </c>
      <c r="C453" s="36" t="s">
        <v>14</v>
      </c>
      <c r="D453" s="36" t="s">
        <v>296</v>
      </c>
      <c r="E453" s="36" t="s">
        <v>10</v>
      </c>
      <c r="F453" s="91">
        <f>F454+F455</f>
        <v>68800</v>
      </c>
      <c r="G453" s="92">
        <f>G454+G455</f>
        <v>65375.1</v>
      </c>
    </row>
    <row r="454" spans="1:7" x14ac:dyDescent="0.2">
      <c r="A454" s="30" t="s">
        <v>131</v>
      </c>
      <c r="B454" s="36" t="s">
        <v>42</v>
      </c>
      <c r="C454" s="36" t="s">
        <v>14</v>
      </c>
      <c r="D454" s="36" t="s">
        <v>296</v>
      </c>
      <c r="E454" s="36" t="s">
        <v>130</v>
      </c>
      <c r="F454" s="91">
        <v>3108.71</v>
      </c>
      <c r="G454" s="82">
        <v>2107.52</v>
      </c>
    </row>
    <row r="455" spans="1:7" x14ac:dyDescent="0.2">
      <c r="A455" s="30" t="s">
        <v>159</v>
      </c>
      <c r="B455" s="36" t="s">
        <v>42</v>
      </c>
      <c r="C455" s="36" t="s">
        <v>14</v>
      </c>
      <c r="D455" s="36" t="s">
        <v>296</v>
      </c>
      <c r="E455" s="36" t="s">
        <v>176</v>
      </c>
      <c r="F455" s="91">
        <v>65691.289999999994</v>
      </c>
      <c r="G455" s="82">
        <v>63267.58</v>
      </c>
    </row>
    <row r="456" spans="1:7" ht="22.5" x14ac:dyDescent="0.2">
      <c r="A456" s="30" t="s">
        <v>289</v>
      </c>
      <c r="B456" s="36" t="s">
        <v>42</v>
      </c>
      <c r="C456" s="36" t="s">
        <v>14</v>
      </c>
      <c r="D456" s="36" t="s">
        <v>297</v>
      </c>
      <c r="E456" s="36" t="s">
        <v>10</v>
      </c>
      <c r="F456" s="91">
        <f>F457+F458</f>
        <v>16300</v>
      </c>
      <c r="G456" s="92">
        <f>G457+G458</f>
        <v>15654.44</v>
      </c>
    </row>
    <row r="457" spans="1:7" x14ac:dyDescent="0.2">
      <c r="A457" s="30" t="s">
        <v>131</v>
      </c>
      <c r="B457" s="36" t="s">
        <v>42</v>
      </c>
      <c r="C457" s="36" t="s">
        <v>14</v>
      </c>
      <c r="D457" s="36" t="s">
        <v>297</v>
      </c>
      <c r="E457" s="36" t="s">
        <v>130</v>
      </c>
      <c r="F457" s="91">
        <v>320</v>
      </c>
      <c r="G457" s="82">
        <v>254.44</v>
      </c>
    </row>
    <row r="458" spans="1:7" x14ac:dyDescent="0.2">
      <c r="A458" s="30" t="s">
        <v>159</v>
      </c>
      <c r="B458" s="36" t="s">
        <v>42</v>
      </c>
      <c r="C458" s="36" t="s">
        <v>14</v>
      </c>
      <c r="D458" s="36" t="s">
        <v>297</v>
      </c>
      <c r="E458" s="36" t="s">
        <v>176</v>
      </c>
      <c r="F458" s="91">
        <v>15980</v>
      </c>
      <c r="G458" s="82">
        <v>15400</v>
      </c>
    </row>
    <row r="459" spans="1:7" x14ac:dyDescent="0.2">
      <c r="A459" s="30" t="s">
        <v>262</v>
      </c>
      <c r="B459" s="36" t="s">
        <v>42</v>
      </c>
      <c r="C459" s="36" t="s">
        <v>14</v>
      </c>
      <c r="D459" s="60" t="s">
        <v>279</v>
      </c>
      <c r="E459" s="36" t="s">
        <v>10</v>
      </c>
      <c r="F459" s="91">
        <f>F460</f>
        <v>88706200</v>
      </c>
      <c r="G459" s="92">
        <f>G460</f>
        <v>88637656.24000001</v>
      </c>
    </row>
    <row r="460" spans="1:7" ht="56.25" x14ac:dyDescent="0.2">
      <c r="A460" s="37" t="s">
        <v>263</v>
      </c>
      <c r="B460" s="36" t="s">
        <v>42</v>
      </c>
      <c r="C460" s="36" t="s">
        <v>14</v>
      </c>
      <c r="D460" s="60" t="s">
        <v>260</v>
      </c>
      <c r="E460" s="36" t="s">
        <v>10</v>
      </c>
      <c r="F460" s="91">
        <f>F461+F464+F467+F470+F473</f>
        <v>88706200</v>
      </c>
      <c r="G460" s="92">
        <f>G461+G464+G467+G470+G473</f>
        <v>88637656.24000001</v>
      </c>
    </row>
    <row r="461" spans="1:7" ht="33.75" x14ac:dyDescent="0.2">
      <c r="A461" s="30" t="s">
        <v>298</v>
      </c>
      <c r="B461" s="36" t="s">
        <v>42</v>
      </c>
      <c r="C461" s="36" t="s">
        <v>14</v>
      </c>
      <c r="D461" s="60" t="s">
        <v>303</v>
      </c>
      <c r="E461" s="36" t="s">
        <v>10</v>
      </c>
      <c r="F461" s="91">
        <f>F462+F463</f>
        <v>10229100</v>
      </c>
      <c r="G461" s="92">
        <f>G462+G463</f>
        <v>10165240.24</v>
      </c>
    </row>
    <row r="462" spans="1:7" x14ac:dyDescent="0.2">
      <c r="A462" s="30" t="s">
        <v>131</v>
      </c>
      <c r="B462" s="36" t="s">
        <v>42</v>
      </c>
      <c r="C462" s="36" t="s">
        <v>14</v>
      </c>
      <c r="D462" s="60" t="s">
        <v>303</v>
      </c>
      <c r="E462" s="36" t="s">
        <v>130</v>
      </c>
      <c r="F462" s="91">
        <v>151929.24</v>
      </c>
      <c r="G462" s="82">
        <v>151929.24</v>
      </c>
    </row>
    <row r="463" spans="1:7" x14ac:dyDescent="0.2">
      <c r="A463" s="30" t="s">
        <v>159</v>
      </c>
      <c r="B463" s="36" t="s">
        <v>42</v>
      </c>
      <c r="C463" s="36" t="s">
        <v>14</v>
      </c>
      <c r="D463" s="60" t="s">
        <v>303</v>
      </c>
      <c r="E463" s="36" t="s">
        <v>176</v>
      </c>
      <c r="F463" s="91">
        <v>10077170.76</v>
      </c>
      <c r="G463" s="82">
        <v>10013311</v>
      </c>
    </row>
    <row r="464" spans="1:7" ht="22.5" x14ac:dyDescent="0.2">
      <c r="A464" s="30" t="s">
        <v>299</v>
      </c>
      <c r="B464" s="36" t="s">
        <v>42</v>
      </c>
      <c r="C464" s="36" t="s">
        <v>14</v>
      </c>
      <c r="D464" s="60" t="s">
        <v>304</v>
      </c>
      <c r="E464" s="36" t="s">
        <v>10</v>
      </c>
      <c r="F464" s="91">
        <f>F465+F466</f>
        <v>23110400</v>
      </c>
      <c r="G464" s="92">
        <f>G465+G466</f>
        <v>23110400</v>
      </c>
    </row>
    <row r="465" spans="1:7" x14ac:dyDescent="0.2">
      <c r="A465" s="30" t="s">
        <v>131</v>
      </c>
      <c r="B465" s="36" t="s">
        <v>42</v>
      </c>
      <c r="C465" s="36" t="s">
        <v>14</v>
      </c>
      <c r="D465" s="60" t="s">
        <v>304</v>
      </c>
      <c r="E465" s="36" t="s">
        <v>130</v>
      </c>
      <c r="F465" s="91">
        <v>345912.32000000001</v>
      </c>
      <c r="G465" s="82">
        <v>345912.32000000001</v>
      </c>
    </row>
    <row r="466" spans="1:7" x14ac:dyDescent="0.2">
      <c r="A466" s="30" t="s">
        <v>159</v>
      </c>
      <c r="B466" s="36" t="s">
        <v>42</v>
      </c>
      <c r="C466" s="36" t="s">
        <v>14</v>
      </c>
      <c r="D466" s="60" t="s">
        <v>304</v>
      </c>
      <c r="E466" s="36" t="s">
        <v>176</v>
      </c>
      <c r="F466" s="91">
        <v>22764487.68</v>
      </c>
      <c r="G466" s="82">
        <v>22764487.68</v>
      </c>
    </row>
    <row r="467" spans="1:7" x14ac:dyDescent="0.2">
      <c r="A467" s="30" t="s">
        <v>300</v>
      </c>
      <c r="B467" s="36" t="s">
        <v>42</v>
      </c>
      <c r="C467" s="36" t="s">
        <v>14</v>
      </c>
      <c r="D467" s="60" t="s">
        <v>305</v>
      </c>
      <c r="E467" s="36" t="s">
        <v>10</v>
      </c>
      <c r="F467" s="91">
        <f>F468+F469</f>
        <v>2855900</v>
      </c>
      <c r="G467" s="92">
        <f>G468+G469</f>
        <v>2851216</v>
      </c>
    </row>
    <row r="468" spans="1:7" x14ac:dyDescent="0.2">
      <c r="A468" s="30" t="s">
        <v>131</v>
      </c>
      <c r="B468" s="36" t="s">
        <v>42</v>
      </c>
      <c r="C468" s="36" t="s">
        <v>14</v>
      </c>
      <c r="D468" s="60" t="s">
        <v>305</v>
      </c>
      <c r="E468" s="36" t="s">
        <v>130</v>
      </c>
      <c r="F468" s="91">
        <v>43071</v>
      </c>
      <c r="G468" s="82">
        <v>42216</v>
      </c>
    </row>
    <row r="469" spans="1:7" x14ac:dyDescent="0.2">
      <c r="A469" s="30" t="s">
        <v>159</v>
      </c>
      <c r="B469" s="36" t="s">
        <v>42</v>
      </c>
      <c r="C469" s="36" t="s">
        <v>14</v>
      </c>
      <c r="D469" s="60" t="s">
        <v>305</v>
      </c>
      <c r="E469" s="36" t="s">
        <v>176</v>
      </c>
      <c r="F469" s="91">
        <v>2812829</v>
      </c>
      <c r="G469" s="82">
        <v>2809000</v>
      </c>
    </row>
    <row r="470" spans="1:7" ht="33.75" x14ac:dyDescent="0.2">
      <c r="A470" s="30" t="s">
        <v>301</v>
      </c>
      <c r="B470" s="36" t="s">
        <v>42</v>
      </c>
      <c r="C470" s="36" t="s">
        <v>14</v>
      </c>
      <c r="D470" s="60" t="s">
        <v>306</v>
      </c>
      <c r="E470" s="36" t="s">
        <v>10</v>
      </c>
      <c r="F470" s="91">
        <f>F471+F472</f>
        <v>5462900</v>
      </c>
      <c r="G470" s="92">
        <f>G471+G472</f>
        <v>5462900</v>
      </c>
    </row>
    <row r="471" spans="1:7" x14ac:dyDescent="0.2">
      <c r="A471" s="30" t="s">
        <v>131</v>
      </c>
      <c r="B471" s="36" t="s">
        <v>42</v>
      </c>
      <c r="C471" s="36" t="s">
        <v>14</v>
      </c>
      <c r="D471" s="60" t="s">
        <v>306</v>
      </c>
      <c r="E471" s="36" t="s">
        <v>130</v>
      </c>
      <c r="F471" s="91">
        <v>81555.009999999995</v>
      </c>
      <c r="G471" s="82">
        <v>81555.009999999995</v>
      </c>
    </row>
    <row r="472" spans="1:7" x14ac:dyDescent="0.2">
      <c r="A472" s="30" t="s">
        <v>159</v>
      </c>
      <c r="B472" s="36" t="s">
        <v>42</v>
      </c>
      <c r="C472" s="36" t="s">
        <v>14</v>
      </c>
      <c r="D472" s="60" t="s">
        <v>306</v>
      </c>
      <c r="E472" s="36" t="s">
        <v>176</v>
      </c>
      <c r="F472" s="91">
        <v>5381344.9900000002</v>
      </c>
      <c r="G472" s="82">
        <v>5381344.9900000002</v>
      </c>
    </row>
    <row r="473" spans="1:7" ht="56.25" x14ac:dyDescent="0.2">
      <c r="A473" s="37" t="s">
        <v>302</v>
      </c>
      <c r="B473" s="36" t="s">
        <v>42</v>
      </c>
      <c r="C473" s="36" t="s">
        <v>14</v>
      </c>
      <c r="D473" s="60" t="s">
        <v>381</v>
      </c>
      <c r="E473" s="36" t="s">
        <v>10</v>
      </c>
      <c r="F473" s="91">
        <f>F474+F475</f>
        <v>47047900</v>
      </c>
      <c r="G473" s="92">
        <f>G474+G475</f>
        <v>47047900</v>
      </c>
    </row>
    <row r="474" spans="1:7" x14ac:dyDescent="0.2">
      <c r="A474" s="30" t="s">
        <v>131</v>
      </c>
      <c r="B474" s="36" t="s">
        <v>42</v>
      </c>
      <c r="C474" s="36" t="s">
        <v>14</v>
      </c>
      <c r="D474" s="60" t="s">
        <v>381</v>
      </c>
      <c r="E474" s="36" t="s">
        <v>130</v>
      </c>
      <c r="F474" s="91">
        <v>15458.17</v>
      </c>
      <c r="G474" s="82">
        <v>15458.17</v>
      </c>
    </row>
    <row r="475" spans="1:7" x14ac:dyDescent="0.2">
      <c r="A475" s="30" t="s">
        <v>159</v>
      </c>
      <c r="B475" s="36" t="s">
        <v>42</v>
      </c>
      <c r="C475" s="36" t="s">
        <v>14</v>
      </c>
      <c r="D475" s="60" t="s">
        <v>381</v>
      </c>
      <c r="E475" s="36" t="s">
        <v>176</v>
      </c>
      <c r="F475" s="91">
        <v>47032441.829999998</v>
      </c>
      <c r="G475" s="82">
        <v>47032441.829999998</v>
      </c>
    </row>
    <row r="476" spans="1:7" ht="22.5" x14ac:dyDescent="0.2">
      <c r="A476" s="30" t="s">
        <v>401</v>
      </c>
      <c r="B476" s="36" t="s">
        <v>42</v>
      </c>
      <c r="C476" s="36" t="s">
        <v>14</v>
      </c>
      <c r="D476" s="60" t="s">
        <v>398</v>
      </c>
      <c r="E476" s="36" t="s">
        <v>10</v>
      </c>
      <c r="F476" s="91">
        <f>F477</f>
        <v>1677358</v>
      </c>
      <c r="G476" s="92">
        <f>G477</f>
        <v>1301772</v>
      </c>
    </row>
    <row r="477" spans="1:7" x14ac:dyDescent="0.2">
      <c r="A477" s="30" t="s">
        <v>180</v>
      </c>
      <c r="B477" s="36" t="s">
        <v>42</v>
      </c>
      <c r="C477" s="36" t="s">
        <v>14</v>
      </c>
      <c r="D477" s="60" t="s">
        <v>398</v>
      </c>
      <c r="E477" s="36" t="s">
        <v>182</v>
      </c>
      <c r="F477" s="91">
        <v>1677358</v>
      </c>
      <c r="G477" s="82">
        <v>1301772</v>
      </c>
    </row>
    <row r="478" spans="1:7" ht="22.5" x14ac:dyDescent="0.2">
      <c r="A478" s="30" t="s">
        <v>402</v>
      </c>
      <c r="B478" s="36" t="s">
        <v>42</v>
      </c>
      <c r="C478" s="36" t="s">
        <v>14</v>
      </c>
      <c r="D478" s="60" t="s">
        <v>399</v>
      </c>
      <c r="E478" s="36" t="s">
        <v>10</v>
      </c>
      <c r="F478" s="91">
        <f>F479</f>
        <v>2699164</v>
      </c>
      <c r="G478" s="92">
        <f>G479</f>
        <v>2183652</v>
      </c>
    </row>
    <row r="479" spans="1:7" x14ac:dyDescent="0.2">
      <c r="A479" s="30" t="s">
        <v>180</v>
      </c>
      <c r="B479" s="36" t="s">
        <v>42</v>
      </c>
      <c r="C479" s="36" t="s">
        <v>14</v>
      </c>
      <c r="D479" s="60" t="s">
        <v>399</v>
      </c>
      <c r="E479" s="36" t="s">
        <v>182</v>
      </c>
      <c r="F479" s="91">
        <v>2699164</v>
      </c>
      <c r="G479" s="82">
        <v>2183652</v>
      </c>
    </row>
    <row r="480" spans="1:7" ht="22.5" x14ac:dyDescent="0.2">
      <c r="A480" s="30" t="s">
        <v>358</v>
      </c>
      <c r="B480" s="36" t="s">
        <v>42</v>
      </c>
      <c r="C480" s="36" t="s">
        <v>14</v>
      </c>
      <c r="D480" s="60" t="s">
        <v>188</v>
      </c>
      <c r="E480" s="36" t="s">
        <v>10</v>
      </c>
      <c r="F480" s="91">
        <f>F481</f>
        <v>1980800</v>
      </c>
      <c r="G480" s="92">
        <f>G481</f>
        <v>1943601</v>
      </c>
    </row>
    <row r="481" spans="1:7" x14ac:dyDescent="0.2">
      <c r="A481" s="30" t="s">
        <v>180</v>
      </c>
      <c r="B481" s="36" t="s">
        <v>42</v>
      </c>
      <c r="C481" s="36" t="s">
        <v>14</v>
      </c>
      <c r="D481" s="60" t="s">
        <v>188</v>
      </c>
      <c r="E481" s="36" t="s">
        <v>182</v>
      </c>
      <c r="F481" s="91">
        <v>1980800</v>
      </c>
      <c r="G481" s="82">
        <v>1943601</v>
      </c>
    </row>
    <row r="482" spans="1:7" x14ac:dyDescent="0.2">
      <c r="A482" s="44" t="s">
        <v>46</v>
      </c>
      <c r="B482" s="11" t="s">
        <v>42</v>
      </c>
      <c r="C482" s="11" t="s">
        <v>17</v>
      </c>
      <c r="D482" s="11" t="s">
        <v>7</v>
      </c>
      <c r="E482" s="2" t="s">
        <v>10</v>
      </c>
      <c r="F482" s="78">
        <f>F483+F488+F493</f>
        <v>50561020</v>
      </c>
      <c r="G482" s="79">
        <f>G483+G488+G493</f>
        <v>49409350.700000003</v>
      </c>
    </row>
    <row r="483" spans="1:7" ht="22.5" x14ac:dyDescent="0.2">
      <c r="A483" s="30" t="s">
        <v>275</v>
      </c>
      <c r="B483" s="36" t="s">
        <v>42</v>
      </c>
      <c r="C483" s="36" t="s">
        <v>17</v>
      </c>
      <c r="D483" s="36" t="s">
        <v>273</v>
      </c>
      <c r="E483" s="36" t="s">
        <v>10</v>
      </c>
      <c r="F483" s="91">
        <f>F484</f>
        <v>2604080</v>
      </c>
      <c r="G483" s="92">
        <f>G484</f>
        <v>2604080</v>
      </c>
    </row>
    <row r="484" spans="1:7" ht="56.25" x14ac:dyDescent="0.2">
      <c r="A484" s="37" t="s">
        <v>271</v>
      </c>
      <c r="B484" s="36" t="s">
        <v>42</v>
      </c>
      <c r="C484" s="36" t="s">
        <v>17</v>
      </c>
      <c r="D484" s="36" t="s">
        <v>274</v>
      </c>
      <c r="E484" s="36" t="s">
        <v>10</v>
      </c>
      <c r="F484" s="91">
        <f>F485</f>
        <v>2604080</v>
      </c>
      <c r="G484" s="91">
        <f>G485</f>
        <v>2604080</v>
      </c>
    </row>
    <row r="485" spans="1:7" ht="22.5" x14ac:dyDescent="0.2">
      <c r="A485" s="30" t="s">
        <v>183</v>
      </c>
      <c r="B485" s="71" t="s">
        <v>42</v>
      </c>
      <c r="C485" s="71" t="s">
        <v>17</v>
      </c>
      <c r="D485" s="71" t="s">
        <v>276</v>
      </c>
      <c r="E485" s="71" t="s">
        <v>10</v>
      </c>
      <c r="F485" s="97">
        <f>F486+F487</f>
        <v>2604080</v>
      </c>
      <c r="G485" s="97">
        <f>G486+G487</f>
        <v>2604080</v>
      </c>
    </row>
    <row r="486" spans="1:7" hidden="1" x14ac:dyDescent="0.2">
      <c r="A486" s="30" t="s">
        <v>131</v>
      </c>
      <c r="B486" s="71" t="s">
        <v>42</v>
      </c>
      <c r="C486" s="71" t="s">
        <v>17</v>
      </c>
      <c r="D486" s="71" t="s">
        <v>276</v>
      </c>
      <c r="E486" s="71" t="s">
        <v>130</v>
      </c>
      <c r="F486" s="97"/>
      <c r="G486" s="99"/>
    </row>
    <row r="487" spans="1:7" x14ac:dyDescent="0.2">
      <c r="A487" s="30" t="s">
        <v>159</v>
      </c>
      <c r="B487" s="36" t="s">
        <v>42</v>
      </c>
      <c r="C487" s="36" t="s">
        <v>17</v>
      </c>
      <c r="D487" s="36" t="s">
        <v>276</v>
      </c>
      <c r="E487" s="36" t="s">
        <v>176</v>
      </c>
      <c r="F487" s="91">
        <v>2604080</v>
      </c>
      <c r="G487" s="82">
        <v>2604080</v>
      </c>
    </row>
    <row r="488" spans="1:7" ht="22.5" x14ac:dyDescent="0.2">
      <c r="A488" s="30" t="s">
        <v>264</v>
      </c>
      <c r="B488" s="36" t="s">
        <v>42</v>
      </c>
      <c r="C488" s="36" t="s">
        <v>17</v>
      </c>
      <c r="D488" s="36" t="s">
        <v>265</v>
      </c>
      <c r="E488" s="36" t="s">
        <v>10</v>
      </c>
      <c r="F488" s="91">
        <f>F489</f>
        <v>8582900</v>
      </c>
      <c r="G488" s="92">
        <f>G489</f>
        <v>8569492.5</v>
      </c>
    </row>
    <row r="489" spans="1:7" ht="56.25" x14ac:dyDescent="0.2">
      <c r="A489" s="37" t="s">
        <v>266</v>
      </c>
      <c r="B489" s="36" t="s">
        <v>42</v>
      </c>
      <c r="C489" s="36" t="s">
        <v>17</v>
      </c>
      <c r="D489" s="36" t="s">
        <v>267</v>
      </c>
      <c r="E489" s="36" t="s">
        <v>10</v>
      </c>
      <c r="F489" s="91">
        <f>F490</f>
        <v>8582900</v>
      </c>
      <c r="G489" s="92">
        <f>G490</f>
        <v>8569492.5</v>
      </c>
    </row>
    <row r="490" spans="1:7" ht="33.75" x14ac:dyDescent="0.2">
      <c r="A490" s="30" t="s">
        <v>196</v>
      </c>
      <c r="B490" s="36" t="s">
        <v>42</v>
      </c>
      <c r="C490" s="36" t="s">
        <v>17</v>
      </c>
      <c r="D490" s="36" t="s">
        <v>277</v>
      </c>
      <c r="E490" s="36" t="s">
        <v>10</v>
      </c>
      <c r="F490" s="91">
        <f>F491+F492</f>
        <v>8582900</v>
      </c>
      <c r="G490" s="92">
        <f>G491+G492</f>
        <v>8569492.5</v>
      </c>
    </row>
    <row r="491" spans="1:7" x14ac:dyDescent="0.2">
      <c r="A491" s="30" t="s">
        <v>131</v>
      </c>
      <c r="B491" s="36" t="s">
        <v>42</v>
      </c>
      <c r="C491" s="36" t="s">
        <v>17</v>
      </c>
      <c r="D491" s="36" t="s">
        <v>277</v>
      </c>
      <c r="E491" s="36" t="s">
        <v>130</v>
      </c>
      <c r="F491" s="91">
        <v>8099270.5</v>
      </c>
      <c r="G491" s="82">
        <v>8085863</v>
      </c>
    </row>
    <row r="492" spans="1:7" ht="22.5" x14ac:dyDescent="0.2">
      <c r="A492" s="30" t="s">
        <v>164</v>
      </c>
      <c r="B492" s="36" t="s">
        <v>42</v>
      </c>
      <c r="C492" s="36" t="s">
        <v>17</v>
      </c>
      <c r="D492" s="36" t="s">
        <v>277</v>
      </c>
      <c r="E492" s="36" t="s">
        <v>165</v>
      </c>
      <c r="F492" s="91">
        <v>483629.5</v>
      </c>
      <c r="G492" s="82">
        <v>483629.5</v>
      </c>
    </row>
    <row r="493" spans="1:7" x14ac:dyDescent="0.2">
      <c r="A493" s="20" t="s">
        <v>262</v>
      </c>
      <c r="B493" s="36" t="s">
        <v>42</v>
      </c>
      <c r="C493" s="36" t="s">
        <v>17</v>
      </c>
      <c r="D493" s="36" t="s">
        <v>259</v>
      </c>
      <c r="E493" s="36" t="s">
        <v>10</v>
      </c>
      <c r="F493" s="91">
        <f>F494+F502</f>
        <v>39374040</v>
      </c>
      <c r="G493" s="92">
        <f>G494+G502</f>
        <v>38235778.200000003</v>
      </c>
    </row>
    <row r="494" spans="1:7" ht="56.25" x14ac:dyDescent="0.2">
      <c r="A494" s="61" t="s">
        <v>263</v>
      </c>
      <c r="B494" s="36" t="s">
        <v>42</v>
      </c>
      <c r="C494" s="36" t="s">
        <v>17</v>
      </c>
      <c r="D494" s="36" t="s">
        <v>260</v>
      </c>
      <c r="E494" s="36" t="s">
        <v>10</v>
      </c>
      <c r="F494" s="91">
        <f>F495+F497</f>
        <v>36498040</v>
      </c>
      <c r="G494" s="92">
        <f>G495+G497</f>
        <v>36020599</v>
      </c>
    </row>
    <row r="495" spans="1:7" ht="22.5" x14ac:dyDescent="0.2">
      <c r="A495" s="38" t="s">
        <v>181</v>
      </c>
      <c r="B495" s="36" t="s">
        <v>42</v>
      </c>
      <c r="C495" s="36" t="s">
        <v>17</v>
      </c>
      <c r="D495" s="36" t="s">
        <v>261</v>
      </c>
      <c r="E495" s="36" t="s">
        <v>10</v>
      </c>
      <c r="F495" s="91">
        <f>F496</f>
        <v>16776500</v>
      </c>
      <c r="G495" s="92">
        <f>G496</f>
        <v>16299103.199999999</v>
      </c>
    </row>
    <row r="496" spans="1:7" ht="22.5" x14ac:dyDescent="0.2">
      <c r="A496" s="30" t="s">
        <v>233</v>
      </c>
      <c r="B496" s="36" t="s">
        <v>42</v>
      </c>
      <c r="C496" s="36" t="s">
        <v>17</v>
      </c>
      <c r="D496" s="36" t="s">
        <v>261</v>
      </c>
      <c r="E496" s="36" t="s">
        <v>232</v>
      </c>
      <c r="F496" s="91">
        <v>16776500</v>
      </c>
      <c r="G496" s="82">
        <v>16299103.199999999</v>
      </c>
    </row>
    <row r="497" spans="1:7" ht="45" x14ac:dyDescent="0.2">
      <c r="A497" s="37" t="s">
        <v>308</v>
      </c>
      <c r="B497" s="36" t="s">
        <v>42</v>
      </c>
      <c r="C497" s="36" t="s">
        <v>17</v>
      </c>
      <c r="D497" s="36" t="s">
        <v>309</v>
      </c>
      <c r="E497" s="36" t="s">
        <v>10</v>
      </c>
      <c r="F497" s="91">
        <f>F498+F499+F500+F501</f>
        <v>19721540</v>
      </c>
      <c r="G497" s="92">
        <f>G498+G499+G500+G501</f>
        <v>19721495.799999997</v>
      </c>
    </row>
    <row r="498" spans="1:7" x14ac:dyDescent="0.2">
      <c r="A498" s="30" t="s">
        <v>131</v>
      </c>
      <c r="B498" s="36" t="s">
        <v>42</v>
      </c>
      <c r="C498" s="36" t="s">
        <v>17</v>
      </c>
      <c r="D498" s="36" t="s">
        <v>309</v>
      </c>
      <c r="E498" s="36" t="s">
        <v>130</v>
      </c>
      <c r="F498" s="91">
        <v>278422.18</v>
      </c>
      <c r="G498" s="82">
        <v>278422.18</v>
      </c>
    </row>
    <row r="499" spans="1:7" x14ac:dyDescent="0.2">
      <c r="A499" s="30" t="s">
        <v>159</v>
      </c>
      <c r="B499" s="36" t="s">
        <v>42</v>
      </c>
      <c r="C499" s="36" t="s">
        <v>17</v>
      </c>
      <c r="D499" s="36" t="s">
        <v>309</v>
      </c>
      <c r="E499" s="36" t="s">
        <v>176</v>
      </c>
      <c r="F499" s="91">
        <v>4159974.42</v>
      </c>
      <c r="G499" s="82">
        <v>4159974.42</v>
      </c>
    </row>
    <row r="500" spans="1:7" ht="22.5" x14ac:dyDescent="0.2">
      <c r="A500" s="30" t="s">
        <v>156</v>
      </c>
      <c r="B500" s="36" t="s">
        <v>42</v>
      </c>
      <c r="C500" s="36" t="s">
        <v>17</v>
      </c>
      <c r="D500" s="36" t="s">
        <v>359</v>
      </c>
      <c r="E500" s="36" t="s">
        <v>360</v>
      </c>
      <c r="F500" s="91">
        <v>12175181.689999999</v>
      </c>
      <c r="G500" s="82">
        <v>12175181.689999999</v>
      </c>
    </row>
    <row r="501" spans="1:7" x14ac:dyDescent="0.2">
      <c r="A501" s="30" t="s">
        <v>362</v>
      </c>
      <c r="B501" s="36" t="s">
        <v>42</v>
      </c>
      <c r="C501" s="36" t="s">
        <v>17</v>
      </c>
      <c r="D501" s="36" t="s">
        <v>309</v>
      </c>
      <c r="E501" s="36" t="s">
        <v>361</v>
      </c>
      <c r="F501" s="91">
        <v>3107961.71</v>
      </c>
      <c r="G501" s="82">
        <v>3107917.51</v>
      </c>
    </row>
    <row r="502" spans="1:7" ht="22.5" x14ac:dyDescent="0.2">
      <c r="A502" s="30" t="s">
        <v>404</v>
      </c>
      <c r="B502" s="36" t="s">
        <v>42</v>
      </c>
      <c r="C502" s="36" t="s">
        <v>17</v>
      </c>
      <c r="D502" s="36" t="s">
        <v>368</v>
      </c>
      <c r="E502" s="36" t="s">
        <v>10</v>
      </c>
      <c r="F502" s="91">
        <f>F503</f>
        <v>2876000</v>
      </c>
      <c r="G502" s="92">
        <f>G503</f>
        <v>2215179.2000000002</v>
      </c>
    </row>
    <row r="503" spans="1:7" ht="22.5" x14ac:dyDescent="0.2">
      <c r="A503" s="30" t="s">
        <v>233</v>
      </c>
      <c r="B503" s="36" t="s">
        <v>42</v>
      </c>
      <c r="C503" s="36" t="s">
        <v>17</v>
      </c>
      <c r="D503" s="36" t="s">
        <v>367</v>
      </c>
      <c r="E503" s="36" t="s">
        <v>232</v>
      </c>
      <c r="F503" s="91">
        <v>2876000</v>
      </c>
      <c r="G503" s="82">
        <v>2215179.2000000002</v>
      </c>
    </row>
    <row r="504" spans="1:7" x14ac:dyDescent="0.2">
      <c r="A504" s="27" t="s">
        <v>370</v>
      </c>
      <c r="B504" s="2" t="s">
        <v>42</v>
      </c>
      <c r="C504" s="2" t="s">
        <v>20</v>
      </c>
      <c r="D504" s="2" t="s">
        <v>7</v>
      </c>
      <c r="E504" s="2" t="s">
        <v>10</v>
      </c>
      <c r="F504" s="78">
        <f>F505+F511+F515+F520+F533+F536+F531+F528+F524</f>
        <v>18105647</v>
      </c>
      <c r="G504" s="79">
        <f>G505+G511+G515+G520+G533+G536+G531+G528+G524</f>
        <v>18105570.57</v>
      </c>
    </row>
    <row r="505" spans="1:7" x14ac:dyDescent="0.2">
      <c r="A505" s="19" t="s">
        <v>93</v>
      </c>
      <c r="B505" s="3" t="s">
        <v>42</v>
      </c>
      <c r="C505" s="3" t="s">
        <v>20</v>
      </c>
      <c r="D505" s="3" t="s">
        <v>80</v>
      </c>
      <c r="E505" s="3" t="s">
        <v>10</v>
      </c>
      <c r="F505" s="83">
        <f>F507+F509+F510+F508+F506</f>
        <v>803647</v>
      </c>
      <c r="G505" s="84">
        <f>G507+G509+G510+G508+G506</f>
        <v>803632.12</v>
      </c>
    </row>
    <row r="506" spans="1:7" ht="22.5" customHeight="1" x14ac:dyDescent="0.2">
      <c r="A506" s="19" t="s">
        <v>127</v>
      </c>
      <c r="B506" s="3" t="s">
        <v>42</v>
      </c>
      <c r="C506" s="3" t="s">
        <v>20</v>
      </c>
      <c r="D506" s="3" t="s">
        <v>363</v>
      </c>
      <c r="E506" s="3" t="s">
        <v>126</v>
      </c>
      <c r="F506" s="83">
        <v>401918.06</v>
      </c>
      <c r="G506" s="82">
        <v>401903.18</v>
      </c>
    </row>
    <row r="507" spans="1:7" ht="22.5" x14ac:dyDescent="0.2">
      <c r="A507" s="19" t="s">
        <v>241</v>
      </c>
      <c r="B507" s="3" t="s">
        <v>42</v>
      </c>
      <c r="C507" s="3" t="s">
        <v>20</v>
      </c>
      <c r="D507" s="3" t="s">
        <v>363</v>
      </c>
      <c r="E507" s="3" t="s">
        <v>239</v>
      </c>
      <c r="F507" s="83">
        <v>0</v>
      </c>
      <c r="G507" s="82"/>
    </row>
    <row r="508" spans="1:7" x14ac:dyDescent="0.2">
      <c r="A508" s="19" t="s">
        <v>131</v>
      </c>
      <c r="B508" s="3" t="s">
        <v>42</v>
      </c>
      <c r="C508" s="3" t="s">
        <v>20</v>
      </c>
      <c r="D508" s="3" t="s">
        <v>80</v>
      </c>
      <c r="E508" s="3" t="s">
        <v>130</v>
      </c>
      <c r="F508" s="83">
        <v>98581.94</v>
      </c>
      <c r="G508" s="82">
        <v>98581.94</v>
      </c>
    </row>
    <row r="509" spans="1:7" x14ac:dyDescent="0.2">
      <c r="A509" s="31" t="s">
        <v>136</v>
      </c>
      <c r="B509" s="3" t="s">
        <v>42</v>
      </c>
      <c r="C509" s="3" t="s">
        <v>20</v>
      </c>
      <c r="D509" s="3" t="s">
        <v>80</v>
      </c>
      <c r="E509" s="3" t="s">
        <v>132</v>
      </c>
      <c r="F509" s="83">
        <v>293482</v>
      </c>
      <c r="G509" s="82">
        <v>293482</v>
      </c>
    </row>
    <row r="510" spans="1:7" x14ac:dyDescent="0.2">
      <c r="A510" s="30" t="s">
        <v>137</v>
      </c>
      <c r="B510" s="3" t="s">
        <v>42</v>
      </c>
      <c r="C510" s="3" t="s">
        <v>20</v>
      </c>
      <c r="D510" s="3" t="s">
        <v>80</v>
      </c>
      <c r="E510" s="3" t="s">
        <v>134</v>
      </c>
      <c r="F510" s="83">
        <v>9665</v>
      </c>
      <c r="G510" s="82">
        <v>9665</v>
      </c>
    </row>
    <row r="511" spans="1:7" x14ac:dyDescent="0.2">
      <c r="A511" s="19" t="s">
        <v>54</v>
      </c>
      <c r="B511" s="3" t="s">
        <v>42</v>
      </c>
      <c r="C511" s="3" t="s">
        <v>20</v>
      </c>
      <c r="D511" s="3" t="s">
        <v>53</v>
      </c>
      <c r="E511" s="13" t="s">
        <v>10</v>
      </c>
      <c r="F511" s="83">
        <f>F512+F513+F514+F519</f>
        <v>3474000</v>
      </c>
      <c r="G511" s="84">
        <f>G512+G513+G514+G519</f>
        <v>3474000</v>
      </c>
    </row>
    <row r="512" spans="1:7" ht="22.5" x14ac:dyDescent="0.2">
      <c r="A512" s="19" t="s">
        <v>127</v>
      </c>
      <c r="B512" s="3" t="s">
        <v>42</v>
      </c>
      <c r="C512" s="3" t="s">
        <v>20</v>
      </c>
      <c r="D512" s="3" t="s">
        <v>53</v>
      </c>
      <c r="E512" s="3" t="s">
        <v>126</v>
      </c>
      <c r="F512" s="80">
        <v>2656983.4900000002</v>
      </c>
      <c r="G512" s="82">
        <v>2656983.4900000002</v>
      </c>
    </row>
    <row r="513" spans="1:7" x14ac:dyDescent="0.2">
      <c r="A513" s="30" t="s">
        <v>185</v>
      </c>
      <c r="B513" s="3" t="s">
        <v>42</v>
      </c>
      <c r="C513" s="3" t="s">
        <v>20</v>
      </c>
      <c r="D513" s="3" t="s">
        <v>53</v>
      </c>
      <c r="E513" s="3" t="s">
        <v>184</v>
      </c>
      <c r="F513" s="80">
        <v>318701.46000000002</v>
      </c>
      <c r="G513" s="82">
        <v>318701.46000000002</v>
      </c>
    </row>
    <row r="514" spans="1:7" x14ac:dyDescent="0.2">
      <c r="A514" s="19" t="s">
        <v>131</v>
      </c>
      <c r="B514" s="3" t="s">
        <v>42</v>
      </c>
      <c r="C514" s="3" t="s">
        <v>20</v>
      </c>
      <c r="D514" s="3" t="s">
        <v>53</v>
      </c>
      <c r="E514" s="3" t="s">
        <v>130</v>
      </c>
      <c r="F514" s="80">
        <v>496415.05</v>
      </c>
      <c r="G514" s="82">
        <v>496415.05</v>
      </c>
    </row>
    <row r="515" spans="1:7" hidden="1" x14ac:dyDescent="0.2">
      <c r="A515" s="19"/>
      <c r="B515" s="3"/>
      <c r="C515" s="3"/>
      <c r="D515" s="3"/>
      <c r="E515" s="3"/>
      <c r="F515" s="80">
        <f>F516+F517+F518</f>
        <v>0</v>
      </c>
      <c r="G515" s="82"/>
    </row>
    <row r="516" spans="1:7" hidden="1" x14ac:dyDescent="0.2">
      <c r="A516" s="19"/>
      <c r="B516" s="3"/>
      <c r="C516" s="3"/>
      <c r="D516" s="3"/>
      <c r="E516" s="3"/>
      <c r="F516" s="80"/>
      <c r="G516" s="82"/>
    </row>
    <row r="517" spans="1:7" hidden="1" x14ac:dyDescent="0.2">
      <c r="A517" s="30"/>
      <c r="B517" s="3"/>
      <c r="C517" s="3"/>
      <c r="D517" s="3"/>
      <c r="E517" s="3"/>
      <c r="F517" s="80"/>
      <c r="G517" s="82"/>
    </row>
    <row r="518" spans="1:7" hidden="1" x14ac:dyDescent="0.2">
      <c r="A518" s="19"/>
      <c r="B518" s="3"/>
      <c r="C518" s="3"/>
      <c r="D518" s="3"/>
      <c r="E518" s="3"/>
      <c r="F518" s="80"/>
      <c r="G518" s="82"/>
    </row>
    <row r="519" spans="1:7" x14ac:dyDescent="0.2">
      <c r="A519" s="30" t="s">
        <v>137</v>
      </c>
      <c r="B519" s="3" t="s">
        <v>42</v>
      </c>
      <c r="C519" s="3" t="s">
        <v>20</v>
      </c>
      <c r="D519" s="3" t="s">
        <v>53</v>
      </c>
      <c r="E519" s="3" t="s">
        <v>134</v>
      </c>
      <c r="F519" s="80">
        <v>1900</v>
      </c>
      <c r="G519" s="82">
        <v>1900</v>
      </c>
    </row>
    <row r="520" spans="1:7" ht="22.5" x14ac:dyDescent="0.2">
      <c r="A520" s="19" t="s">
        <v>68</v>
      </c>
      <c r="B520" s="3" t="s">
        <v>42</v>
      </c>
      <c r="C520" s="3" t="s">
        <v>20</v>
      </c>
      <c r="D520" s="3" t="s">
        <v>63</v>
      </c>
      <c r="E520" s="3" t="s">
        <v>10</v>
      </c>
      <c r="F520" s="80">
        <f>F521+F522+F523</f>
        <v>2779099.9999999995</v>
      </c>
      <c r="G520" s="81">
        <f>G521+G522+G523</f>
        <v>2779099.9999999995</v>
      </c>
    </row>
    <row r="521" spans="1:7" ht="22.5" x14ac:dyDescent="0.2">
      <c r="A521" s="19" t="s">
        <v>127</v>
      </c>
      <c r="B521" s="3" t="s">
        <v>42</v>
      </c>
      <c r="C521" s="3" t="s">
        <v>20</v>
      </c>
      <c r="D521" s="3" t="s">
        <v>63</v>
      </c>
      <c r="E521" s="3" t="s">
        <v>126</v>
      </c>
      <c r="F521" s="80">
        <v>2492259.9</v>
      </c>
      <c r="G521" s="82">
        <v>2492259.9</v>
      </c>
    </row>
    <row r="522" spans="1:7" x14ac:dyDescent="0.2">
      <c r="A522" s="30" t="s">
        <v>185</v>
      </c>
      <c r="B522" s="3" t="s">
        <v>42</v>
      </c>
      <c r="C522" s="3" t="s">
        <v>20</v>
      </c>
      <c r="D522" s="3" t="s">
        <v>63</v>
      </c>
      <c r="E522" s="3" t="s">
        <v>184</v>
      </c>
      <c r="F522" s="80">
        <v>129190.51</v>
      </c>
      <c r="G522" s="82">
        <v>129190.51</v>
      </c>
    </row>
    <row r="523" spans="1:7" x14ac:dyDescent="0.2">
      <c r="A523" s="19" t="s">
        <v>131</v>
      </c>
      <c r="B523" s="3" t="s">
        <v>42</v>
      </c>
      <c r="C523" s="3" t="s">
        <v>20</v>
      </c>
      <c r="D523" s="3" t="s">
        <v>63</v>
      </c>
      <c r="E523" s="3" t="s">
        <v>130</v>
      </c>
      <c r="F523" s="80">
        <v>157649.59</v>
      </c>
      <c r="G523" s="82">
        <v>157649.59</v>
      </c>
    </row>
    <row r="524" spans="1:7" x14ac:dyDescent="0.2">
      <c r="A524" s="19" t="s">
        <v>64</v>
      </c>
      <c r="B524" s="3" t="s">
        <v>42</v>
      </c>
      <c r="C524" s="3" t="s">
        <v>20</v>
      </c>
      <c r="D524" s="3" t="s">
        <v>438</v>
      </c>
      <c r="E524" s="3" t="s">
        <v>10</v>
      </c>
      <c r="F524" s="80">
        <f>F525+F526+F527</f>
        <v>8995900</v>
      </c>
      <c r="G524" s="81">
        <f>G525+G526+G527</f>
        <v>8995838.4499999993</v>
      </c>
    </row>
    <row r="525" spans="1:7" ht="22.5" x14ac:dyDescent="0.2">
      <c r="A525" s="19" t="s">
        <v>127</v>
      </c>
      <c r="B525" s="3" t="s">
        <v>42</v>
      </c>
      <c r="C525" s="3" t="s">
        <v>20</v>
      </c>
      <c r="D525" s="3" t="s">
        <v>438</v>
      </c>
      <c r="E525" s="3" t="s">
        <v>126</v>
      </c>
      <c r="F525" s="80">
        <v>8489394.1699999999</v>
      </c>
      <c r="G525" s="82">
        <v>8489394.1699999999</v>
      </c>
    </row>
    <row r="526" spans="1:7" x14ac:dyDescent="0.2">
      <c r="A526" s="30" t="s">
        <v>185</v>
      </c>
      <c r="B526" s="3" t="s">
        <v>42</v>
      </c>
      <c r="C526" s="3" t="s">
        <v>20</v>
      </c>
      <c r="D526" s="3" t="s">
        <v>438</v>
      </c>
      <c r="E526" s="3" t="s">
        <v>184</v>
      </c>
      <c r="F526" s="80">
        <v>234705.24</v>
      </c>
      <c r="G526" s="82">
        <v>234705.24</v>
      </c>
    </row>
    <row r="527" spans="1:7" x14ac:dyDescent="0.2">
      <c r="A527" s="19" t="s">
        <v>131</v>
      </c>
      <c r="B527" s="3" t="s">
        <v>42</v>
      </c>
      <c r="C527" s="3" t="s">
        <v>20</v>
      </c>
      <c r="D527" s="3" t="s">
        <v>438</v>
      </c>
      <c r="E527" s="3" t="s">
        <v>130</v>
      </c>
      <c r="F527" s="80">
        <v>271800.59000000003</v>
      </c>
      <c r="G527" s="82">
        <v>271739.03999999998</v>
      </c>
    </row>
    <row r="528" spans="1:7" ht="45" x14ac:dyDescent="0.2">
      <c r="A528" s="74" t="s">
        <v>403</v>
      </c>
      <c r="B528" s="71" t="s">
        <v>42</v>
      </c>
      <c r="C528" s="71" t="s">
        <v>20</v>
      </c>
      <c r="D528" s="72" t="s">
        <v>400</v>
      </c>
      <c r="E528" s="71" t="s">
        <v>10</v>
      </c>
      <c r="F528" s="97">
        <f>F530+F529</f>
        <v>1690000</v>
      </c>
      <c r="G528" s="98">
        <f>G530+G529</f>
        <v>1690000</v>
      </c>
    </row>
    <row r="529" spans="1:7" ht="22.5" x14ac:dyDescent="0.2">
      <c r="A529" s="19" t="s">
        <v>146</v>
      </c>
      <c r="B529" s="71" t="s">
        <v>42</v>
      </c>
      <c r="C529" s="71" t="s">
        <v>20</v>
      </c>
      <c r="D529" s="72" t="s">
        <v>400</v>
      </c>
      <c r="E529" s="71" t="s">
        <v>145</v>
      </c>
      <c r="F529" s="97">
        <v>396252.94</v>
      </c>
      <c r="G529" s="82">
        <v>396252.94</v>
      </c>
    </row>
    <row r="530" spans="1:7" x14ac:dyDescent="0.2">
      <c r="A530" s="73" t="s">
        <v>131</v>
      </c>
      <c r="B530" s="71" t="s">
        <v>42</v>
      </c>
      <c r="C530" s="71" t="s">
        <v>20</v>
      </c>
      <c r="D530" s="72" t="s">
        <v>400</v>
      </c>
      <c r="E530" s="71" t="s">
        <v>130</v>
      </c>
      <c r="F530" s="97">
        <v>1293747.06</v>
      </c>
      <c r="G530" s="82">
        <v>1293747.06</v>
      </c>
    </row>
    <row r="531" spans="1:7" x14ac:dyDescent="0.2">
      <c r="A531" s="19" t="s">
        <v>348</v>
      </c>
      <c r="B531" s="3" t="s">
        <v>42</v>
      </c>
      <c r="C531" s="3" t="s">
        <v>20</v>
      </c>
      <c r="D531" s="3" t="s">
        <v>76</v>
      </c>
      <c r="E531" s="3" t="s">
        <v>10</v>
      </c>
      <c r="F531" s="80">
        <f>F532</f>
        <v>39650</v>
      </c>
      <c r="G531" s="81">
        <f>G532</f>
        <v>39650</v>
      </c>
    </row>
    <row r="532" spans="1:7" x14ac:dyDescent="0.2">
      <c r="A532" s="19" t="s">
        <v>105</v>
      </c>
      <c r="B532" s="3" t="s">
        <v>42</v>
      </c>
      <c r="C532" s="3" t="s">
        <v>20</v>
      </c>
      <c r="D532" s="3" t="s">
        <v>76</v>
      </c>
      <c r="E532" s="3" t="s">
        <v>148</v>
      </c>
      <c r="F532" s="80">
        <v>39650</v>
      </c>
      <c r="G532" s="82">
        <v>39650</v>
      </c>
    </row>
    <row r="533" spans="1:7" x14ac:dyDescent="0.2">
      <c r="A533" s="30" t="s">
        <v>349</v>
      </c>
      <c r="B533" s="3" t="s">
        <v>42</v>
      </c>
      <c r="C533" s="3" t="s">
        <v>20</v>
      </c>
      <c r="D533" s="3" t="s">
        <v>214</v>
      </c>
      <c r="E533" s="3" t="s">
        <v>10</v>
      </c>
      <c r="F533" s="80">
        <f>F535+F534</f>
        <v>183350</v>
      </c>
      <c r="G533" s="81">
        <f>G535+G534</f>
        <v>183350</v>
      </c>
    </row>
    <row r="534" spans="1:7" x14ac:dyDescent="0.2">
      <c r="A534" s="30" t="s">
        <v>154</v>
      </c>
      <c r="B534" s="3" t="s">
        <v>42</v>
      </c>
      <c r="C534" s="3" t="s">
        <v>20</v>
      </c>
      <c r="D534" s="3" t="s">
        <v>214</v>
      </c>
      <c r="E534" s="3" t="s">
        <v>152</v>
      </c>
      <c r="F534" s="83">
        <v>15861</v>
      </c>
      <c r="G534" s="82">
        <v>15861</v>
      </c>
    </row>
    <row r="535" spans="1:7" x14ac:dyDescent="0.2">
      <c r="A535" s="30" t="s">
        <v>105</v>
      </c>
      <c r="B535" s="3" t="s">
        <v>42</v>
      </c>
      <c r="C535" s="3" t="s">
        <v>20</v>
      </c>
      <c r="D535" s="3" t="s">
        <v>214</v>
      </c>
      <c r="E535" s="3" t="s">
        <v>148</v>
      </c>
      <c r="F535" s="80">
        <v>167489</v>
      </c>
      <c r="G535" s="82">
        <v>167489</v>
      </c>
    </row>
    <row r="536" spans="1:7" ht="22.5" x14ac:dyDescent="0.2">
      <c r="A536" s="30" t="s">
        <v>350</v>
      </c>
      <c r="B536" s="3" t="s">
        <v>42</v>
      </c>
      <c r="C536" s="3" t="s">
        <v>20</v>
      </c>
      <c r="D536" s="3" t="s">
        <v>245</v>
      </c>
      <c r="E536" s="3" t="s">
        <v>10</v>
      </c>
      <c r="F536" s="80">
        <f>F537</f>
        <v>140000</v>
      </c>
      <c r="G536" s="81">
        <f>G537</f>
        <v>140000</v>
      </c>
    </row>
    <row r="537" spans="1:7" x14ac:dyDescent="0.2">
      <c r="A537" s="30" t="s">
        <v>105</v>
      </c>
      <c r="B537" s="3" t="s">
        <v>42</v>
      </c>
      <c r="C537" s="3" t="s">
        <v>20</v>
      </c>
      <c r="D537" s="3" t="s">
        <v>245</v>
      </c>
      <c r="E537" s="3" t="s">
        <v>148</v>
      </c>
      <c r="F537" s="80">
        <v>140000</v>
      </c>
      <c r="G537" s="82">
        <v>140000</v>
      </c>
    </row>
    <row r="538" spans="1:7" x14ac:dyDescent="0.2">
      <c r="A538" s="43" t="s">
        <v>41</v>
      </c>
      <c r="B538" s="1" t="s">
        <v>48</v>
      </c>
      <c r="C538" s="1" t="s">
        <v>9</v>
      </c>
      <c r="D538" s="1" t="s">
        <v>7</v>
      </c>
      <c r="E538" s="1" t="s">
        <v>10</v>
      </c>
      <c r="F538" s="76">
        <f>F539</f>
        <v>1406423.15</v>
      </c>
      <c r="G538" s="77">
        <f>G539</f>
        <v>1406395.9900000002</v>
      </c>
    </row>
    <row r="539" spans="1:7" x14ac:dyDescent="0.2">
      <c r="A539" s="27" t="s">
        <v>96</v>
      </c>
      <c r="B539" s="2" t="s">
        <v>48</v>
      </c>
      <c r="C539" s="2" t="s">
        <v>12</v>
      </c>
      <c r="D539" s="2" t="s">
        <v>7</v>
      </c>
      <c r="E539" s="2" t="s">
        <v>10</v>
      </c>
      <c r="F539" s="78">
        <f>F540+F542+F545</f>
        <v>1406423.15</v>
      </c>
      <c r="G539" s="79">
        <f>G540+G542+G545</f>
        <v>1406395.9900000002</v>
      </c>
    </row>
    <row r="540" spans="1:7" x14ac:dyDescent="0.2">
      <c r="A540" s="19" t="s">
        <v>99</v>
      </c>
      <c r="B540" s="13" t="s">
        <v>48</v>
      </c>
      <c r="C540" s="13" t="s">
        <v>12</v>
      </c>
      <c r="D540" s="3" t="s">
        <v>59</v>
      </c>
      <c r="E540" s="13" t="s">
        <v>10</v>
      </c>
      <c r="F540" s="83">
        <f>F541</f>
        <v>571423.15</v>
      </c>
      <c r="G540" s="84">
        <f>G541</f>
        <v>571423.15</v>
      </c>
    </row>
    <row r="541" spans="1:7" x14ac:dyDescent="0.2">
      <c r="A541" s="19" t="s">
        <v>131</v>
      </c>
      <c r="B541" s="3" t="s">
        <v>48</v>
      </c>
      <c r="C541" s="3" t="s">
        <v>12</v>
      </c>
      <c r="D541" s="3" t="s">
        <v>59</v>
      </c>
      <c r="E541" s="3" t="s">
        <v>130</v>
      </c>
      <c r="F541" s="83">
        <v>571423.15</v>
      </c>
      <c r="G541" s="82">
        <v>571423.15</v>
      </c>
    </row>
    <row r="542" spans="1:7" ht="45" x14ac:dyDescent="0.2">
      <c r="A542" s="68" t="s">
        <v>377</v>
      </c>
      <c r="B542" s="3" t="s">
        <v>48</v>
      </c>
      <c r="C542" s="3" t="s">
        <v>12</v>
      </c>
      <c r="D542" s="3" t="s">
        <v>376</v>
      </c>
      <c r="E542" s="3" t="s">
        <v>10</v>
      </c>
      <c r="F542" s="83">
        <f>F543+F544</f>
        <v>835000</v>
      </c>
      <c r="G542" s="84">
        <f>G543+G544</f>
        <v>834972.84000000008</v>
      </c>
    </row>
    <row r="543" spans="1:7" x14ac:dyDescent="0.2">
      <c r="A543" s="19" t="s">
        <v>153</v>
      </c>
      <c r="B543" s="3" t="s">
        <v>48</v>
      </c>
      <c r="C543" s="3" t="s">
        <v>12</v>
      </c>
      <c r="D543" s="3" t="s">
        <v>376</v>
      </c>
      <c r="E543" s="3" t="s">
        <v>151</v>
      </c>
      <c r="F543" s="83">
        <v>435000</v>
      </c>
      <c r="G543" s="82">
        <v>434972.84</v>
      </c>
    </row>
    <row r="544" spans="1:7" x14ac:dyDescent="0.2">
      <c r="A544" s="19" t="s">
        <v>131</v>
      </c>
      <c r="B544" s="3" t="s">
        <v>48</v>
      </c>
      <c r="C544" s="3" t="s">
        <v>12</v>
      </c>
      <c r="D544" s="3" t="s">
        <v>376</v>
      </c>
      <c r="E544" s="3" t="s">
        <v>130</v>
      </c>
      <c r="F544" s="83">
        <v>400000</v>
      </c>
      <c r="G544" s="82">
        <v>400000</v>
      </c>
    </row>
    <row r="545" spans="1:7" ht="33.75" hidden="1" x14ac:dyDescent="0.2">
      <c r="A545" s="19" t="s">
        <v>379</v>
      </c>
      <c r="B545" s="3" t="s">
        <v>48</v>
      </c>
      <c r="C545" s="3" t="s">
        <v>12</v>
      </c>
      <c r="D545" s="3" t="s">
        <v>378</v>
      </c>
      <c r="E545" s="3" t="s">
        <v>10</v>
      </c>
      <c r="F545" s="83">
        <f>F546</f>
        <v>0</v>
      </c>
      <c r="G545" s="82"/>
    </row>
    <row r="546" spans="1:7" hidden="1" x14ac:dyDescent="0.2">
      <c r="A546" s="19" t="s">
        <v>153</v>
      </c>
      <c r="B546" s="3" t="s">
        <v>48</v>
      </c>
      <c r="C546" s="3" t="s">
        <v>12</v>
      </c>
      <c r="D546" s="3" t="s">
        <v>378</v>
      </c>
      <c r="E546" s="3" t="s">
        <v>151</v>
      </c>
      <c r="F546" s="83"/>
      <c r="G546" s="82"/>
    </row>
    <row r="547" spans="1:7" x14ac:dyDescent="0.2">
      <c r="A547" s="32" t="s">
        <v>118</v>
      </c>
      <c r="B547" s="1" t="s">
        <v>21</v>
      </c>
      <c r="C547" s="1" t="s">
        <v>9</v>
      </c>
      <c r="D547" s="1" t="s">
        <v>7</v>
      </c>
      <c r="E547" s="1" t="s">
        <v>10</v>
      </c>
      <c r="F547" s="76">
        <f t="shared" ref="F547:G549" si="4">F548</f>
        <v>1800000</v>
      </c>
      <c r="G547" s="77">
        <f t="shared" si="4"/>
        <v>1800000</v>
      </c>
    </row>
    <row r="548" spans="1:7" x14ac:dyDescent="0.2">
      <c r="A548" s="44" t="s">
        <v>117</v>
      </c>
      <c r="B548" s="2" t="s">
        <v>21</v>
      </c>
      <c r="C548" s="2" t="s">
        <v>12</v>
      </c>
      <c r="D548" s="2" t="s">
        <v>7</v>
      </c>
      <c r="E548" s="2" t="s">
        <v>10</v>
      </c>
      <c r="F548" s="87">
        <f t="shared" si="4"/>
        <v>1800000</v>
      </c>
      <c r="G548" s="88">
        <f t="shared" si="4"/>
        <v>1800000</v>
      </c>
    </row>
    <row r="549" spans="1:7" ht="33.75" x14ac:dyDescent="0.2">
      <c r="A549" s="30" t="s">
        <v>114</v>
      </c>
      <c r="B549" s="3" t="s">
        <v>21</v>
      </c>
      <c r="C549" s="3" t="s">
        <v>12</v>
      </c>
      <c r="D549" s="3" t="s">
        <v>113</v>
      </c>
      <c r="E549" s="3" t="s">
        <v>10</v>
      </c>
      <c r="F549" s="83">
        <f t="shared" si="4"/>
        <v>1800000</v>
      </c>
      <c r="G549" s="84">
        <f t="shared" si="4"/>
        <v>1800000</v>
      </c>
    </row>
    <row r="550" spans="1:7" ht="22.5" x14ac:dyDescent="0.2">
      <c r="A550" s="30" t="s">
        <v>164</v>
      </c>
      <c r="B550" s="3" t="s">
        <v>21</v>
      </c>
      <c r="C550" s="3" t="s">
        <v>12</v>
      </c>
      <c r="D550" s="3" t="s">
        <v>113</v>
      </c>
      <c r="E550" s="3" t="s">
        <v>165</v>
      </c>
      <c r="F550" s="83">
        <v>1800000</v>
      </c>
      <c r="G550" s="82">
        <v>1800000</v>
      </c>
    </row>
    <row r="551" spans="1:7" x14ac:dyDescent="0.2">
      <c r="A551" s="43" t="s">
        <v>47</v>
      </c>
      <c r="B551" s="1" t="s">
        <v>24</v>
      </c>
      <c r="C551" s="1" t="s">
        <v>9</v>
      </c>
      <c r="D551" s="1" t="s">
        <v>7</v>
      </c>
      <c r="E551" s="1" t="s">
        <v>10</v>
      </c>
      <c r="F551" s="76">
        <f>F552+F557</f>
        <v>61064373.659999996</v>
      </c>
      <c r="G551" s="76">
        <f>G552+G557</f>
        <v>61064373.659999996</v>
      </c>
    </row>
    <row r="552" spans="1:7" ht="22.5" x14ac:dyDescent="0.2">
      <c r="A552" s="27" t="s">
        <v>106</v>
      </c>
      <c r="B552" s="24">
        <v>14</v>
      </c>
      <c r="C552" s="11" t="s">
        <v>8</v>
      </c>
      <c r="D552" s="11" t="s">
        <v>7</v>
      </c>
      <c r="E552" s="11" t="s">
        <v>10</v>
      </c>
      <c r="F552" s="78">
        <f>F554+F556</f>
        <v>22797000</v>
      </c>
      <c r="G552" s="79">
        <f>G554+G556</f>
        <v>22797000</v>
      </c>
    </row>
    <row r="553" spans="1:7" ht="22.5" x14ac:dyDescent="0.2">
      <c r="A553" s="19" t="s">
        <v>456</v>
      </c>
      <c r="B553" s="22">
        <v>14</v>
      </c>
      <c r="C553" s="9" t="s">
        <v>8</v>
      </c>
      <c r="D553" s="9" t="s">
        <v>101</v>
      </c>
      <c r="E553" s="9" t="s">
        <v>10</v>
      </c>
      <c r="F553" s="80">
        <f>F554</f>
        <v>18797000</v>
      </c>
      <c r="G553" s="81">
        <f>G554</f>
        <v>18797000</v>
      </c>
    </row>
    <row r="554" spans="1:7" x14ac:dyDescent="0.2">
      <c r="A554" s="30" t="s">
        <v>170</v>
      </c>
      <c r="B554" s="22">
        <v>14</v>
      </c>
      <c r="C554" s="9" t="s">
        <v>8</v>
      </c>
      <c r="D554" s="9" t="s">
        <v>101</v>
      </c>
      <c r="E554" s="9" t="s">
        <v>168</v>
      </c>
      <c r="F554" s="80">
        <v>18797000</v>
      </c>
      <c r="G554" s="82">
        <v>18797000</v>
      </c>
    </row>
    <row r="555" spans="1:7" ht="22.5" x14ac:dyDescent="0.2">
      <c r="A555" s="19" t="s">
        <v>455</v>
      </c>
      <c r="B555" s="23">
        <v>14</v>
      </c>
      <c r="C555" s="9" t="s">
        <v>8</v>
      </c>
      <c r="D555" s="9" t="s">
        <v>100</v>
      </c>
      <c r="E555" s="9" t="s">
        <v>10</v>
      </c>
      <c r="F555" s="80">
        <f>F556</f>
        <v>4000000</v>
      </c>
      <c r="G555" s="81">
        <f>G556</f>
        <v>4000000</v>
      </c>
    </row>
    <row r="556" spans="1:7" ht="12.75" customHeight="1" x14ac:dyDescent="0.2">
      <c r="A556" s="30" t="s">
        <v>170</v>
      </c>
      <c r="B556" s="23">
        <v>14</v>
      </c>
      <c r="C556" s="26" t="s">
        <v>8</v>
      </c>
      <c r="D556" s="26" t="s">
        <v>100</v>
      </c>
      <c r="E556" s="26" t="s">
        <v>168</v>
      </c>
      <c r="F556" s="100">
        <v>4000000</v>
      </c>
      <c r="G556" s="82">
        <v>4000000</v>
      </c>
    </row>
    <row r="557" spans="1:7" x14ac:dyDescent="0.2">
      <c r="A557" s="48" t="s">
        <v>85</v>
      </c>
      <c r="B557" s="24">
        <v>14</v>
      </c>
      <c r="C557" s="11" t="s">
        <v>12</v>
      </c>
      <c r="D557" s="11" t="s">
        <v>7</v>
      </c>
      <c r="E557" s="11" t="s">
        <v>10</v>
      </c>
      <c r="F557" s="78">
        <f>F558</f>
        <v>38267373.659999996</v>
      </c>
      <c r="G557" s="79">
        <f>G559</f>
        <v>38267373.659999996</v>
      </c>
    </row>
    <row r="558" spans="1:7" x14ac:dyDescent="0.2">
      <c r="A558" s="19" t="s">
        <v>351</v>
      </c>
      <c r="B558" s="22">
        <v>14</v>
      </c>
      <c r="C558" s="9" t="s">
        <v>12</v>
      </c>
      <c r="D558" s="9" t="s">
        <v>195</v>
      </c>
      <c r="E558" s="9" t="s">
        <v>10</v>
      </c>
      <c r="F558" s="80">
        <f>F559</f>
        <v>38267373.659999996</v>
      </c>
      <c r="G558" s="81">
        <f>G559</f>
        <v>38267373.659999996</v>
      </c>
    </row>
    <row r="559" spans="1:7" ht="13.5" thickBot="1" x14ac:dyDescent="0.25">
      <c r="A559" s="49" t="s">
        <v>85</v>
      </c>
      <c r="B559" s="23">
        <v>14</v>
      </c>
      <c r="C559" s="26" t="s">
        <v>12</v>
      </c>
      <c r="D559" s="26" t="s">
        <v>195</v>
      </c>
      <c r="E559" s="26" t="s">
        <v>169</v>
      </c>
      <c r="F559" s="101">
        <v>38267373.659999996</v>
      </c>
      <c r="G559" s="82">
        <v>38267373.659999996</v>
      </c>
    </row>
    <row r="560" spans="1:7" s="10" customFormat="1" ht="13.5" thickBot="1" x14ac:dyDescent="0.25">
      <c r="A560" s="50" t="s">
        <v>2</v>
      </c>
      <c r="B560" s="51"/>
      <c r="C560" s="51"/>
      <c r="D560" s="51"/>
      <c r="E560" s="51"/>
      <c r="F560" s="102">
        <f>F8+F84+F88+F100+F143+F182+F186+F306+F360+F390+F538+F547+F551</f>
        <v>2112752707.23</v>
      </c>
      <c r="G560" s="103">
        <f>G8+G84+G88+G100+G143+G182+G186+G306+G360+G390+G538+G547+G551</f>
        <v>2075458423.7699995</v>
      </c>
    </row>
    <row r="561" spans="2:7" x14ac:dyDescent="0.2">
      <c r="F561" s="25"/>
      <c r="G561" s="55"/>
    </row>
    <row r="562" spans="2:7" s="7" customFormat="1" x14ac:dyDescent="0.2">
      <c r="D562" s="8"/>
      <c r="F562" s="40"/>
      <c r="G562" s="56"/>
    </row>
    <row r="563" spans="2:7" s="7" customFormat="1" x14ac:dyDescent="0.2">
      <c r="F563" s="17"/>
    </row>
    <row r="564" spans="2:7" s="7" customFormat="1" x14ac:dyDescent="0.2">
      <c r="F564" s="18"/>
    </row>
    <row r="565" spans="2:7" s="7" customFormat="1" x14ac:dyDescent="0.2">
      <c r="F565" s="18"/>
    </row>
    <row r="566" spans="2:7" s="7" customFormat="1" x14ac:dyDescent="0.2">
      <c r="F566" s="17"/>
    </row>
    <row r="567" spans="2:7" s="7" customFormat="1" x14ac:dyDescent="0.2">
      <c r="F567" s="17"/>
    </row>
    <row r="568" spans="2:7" s="7" customFormat="1" x14ac:dyDescent="0.2">
      <c r="F568" s="17"/>
    </row>
    <row r="569" spans="2:7" s="7" customFormat="1" ht="14.25" x14ac:dyDescent="0.2">
      <c r="B569" s="16"/>
      <c r="F569" s="56"/>
    </row>
    <row r="570" spans="2:7" s="7" customFormat="1" x14ac:dyDescent="0.2">
      <c r="F570" s="52"/>
    </row>
    <row r="571" spans="2:7" s="7" customFormat="1" x14ac:dyDescent="0.2">
      <c r="F571" s="52"/>
    </row>
    <row r="572" spans="2:7" s="7" customFormat="1" x14ac:dyDescent="0.2"/>
    <row r="573" spans="2:7" s="7" customFormat="1" x14ac:dyDescent="0.2"/>
    <row r="574" spans="2:7" s="7" customFormat="1" x14ac:dyDescent="0.2"/>
    <row r="575" spans="2:7" s="7" customFormat="1" x14ac:dyDescent="0.2"/>
    <row r="576" spans="2:7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="7" customFormat="1" x14ac:dyDescent="0.2"/>
    <row r="834" s="7" customFormat="1" x14ac:dyDescent="0.2"/>
    <row r="835" s="7" customFormat="1" x14ac:dyDescent="0.2"/>
    <row r="836" s="7" customFormat="1" x14ac:dyDescent="0.2"/>
    <row r="837" s="7" customFormat="1" x14ac:dyDescent="0.2"/>
    <row r="838" s="7" customFormat="1" x14ac:dyDescent="0.2"/>
    <row r="839" s="7" customFormat="1" x14ac:dyDescent="0.2"/>
    <row r="840" s="7" customFormat="1" x14ac:dyDescent="0.2"/>
    <row r="841" s="7" customFormat="1" x14ac:dyDescent="0.2"/>
    <row r="842" s="7" customFormat="1" x14ac:dyDescent="0.2"/>
    <row r="843" s="7" customFormat="1" x14ac:dyDescent="0.2"/>
    <row r="844" s="7" customFormat="1" x14ac:dyDescent="0.2"/>
    <row r="845" s="7" customFormat="1" x14ac:dyDescent="0.2"/>
    <row r="846" s="7" customFormat="1" x14ac:dyDescent="0.2"/>
    <row r="847" s="7" customFormat="1" x14ac:dyDescent="0.2"/>
    <row r="848" s="7" customFormat="1" x14ac:dyDescent="0.2"/>
    <row r="849" s="7" customFormat="1" x14ac:dyDescent="0.2"/>
    <row r="850" s="7" customFormat="1" x14ac:dyDescent="0.2"/>
    <row r="851" s="7" customFormat="1" x14ac:dyDescent="0.2"/>
    <row r="852" s="7" customFormat="1" x14ac:dyDescent="0.2"/>
    <row r="853" s="7" customFormat="1" x14ac:dyDescent="0.2"/>
    <row r="854" s="7" customFormat="1" x14ac:dyDescent="0.2"/>
    <row r="855" s="7" customFormat="1" x14ac:dyDescent="0.2"/>
    <row r="856" s="7" customFormat="1" x14ac:dyDescent="0.2"/>
    <row r="857" s="7" customFormat="1" x14ac:dyDescent="0.2"/>
    <row r="858" s="7" customFormat="1" x14ac:dyDescent="0.2"/>
    <row r="859" s="7" customFormat="1" x14ac:dyDescent="0.2"/>
    <row r="860" s="7" customFormat="1" x14ac:dyDescent="0.2"/>
    <row r="861" s="7" customFormat="1" x14ac:dyDescent="0.2"/>
    <row r="862" s="7" customFormat="1" x14ac:dyDescent="0.2"/>
    <row r="863" s="7" customFormat="1" x14ac:dyDescent="0.2"/>
    <row r="864" s="7" customFormat="1" x14ac:dyDescent="0.2"/>
    <row r="865" s="7" customFormat="1" x14ac:dyDescent="0.2"/>
    <row r="866" s="7" customFormat="1" x14ac:dyDescent="0.2"/>
    <row r="867" s="7" customFormat="1" x14ac:dyDescent="0.2"/>
    <row r="868" s="7" customFormat="1" x14ac:dyDescent="0.2"/>
    <row r="869" s="7" customFormat="1" x14ac:dyDescent="0.2"/>
    <row r="870" s="7" customFormat="1" x14ac:dyDescent="0.2"/>
    <row r="871" s="7" customFormat="1" x14ac:dyDescent="0.2"/>
    <row r="872" s="7" customFormat="1" x14ac:dyDescent="0.2"/>
    <row r="873" s="7" customFormat="1" x14ac:dyDescent="0.2"/>
    <row r="874" s="7" customFormat="1" x14ac:dyDescent="0.2"/>
    <row r="875" s="7" customFormat="1" x14ac:dyDescent="0.2"/>
    <row r="876" s="7" customFormat="1" x14ac:dyDescent="0.2"/>
    <row r="877" s="7" customFormat="1" x14ac:dyDescent="0.2"/>
    <row r="878" s="7" customFormat="1" x14ac:dyDescent="0.2"/>
    <row r="879" s="7" customFormat="1" x14ac:dyDescent="0.2"/>
    <row r="880" s="7" customFormat="1" x14ac:dyDescent="0.2"/>
    <row r="881" s="7" customFormat="1" x14ac:dyDescent="0.2"/>
    <row r="882" s="7" customFormat="1" x14ac:dyDescent="0.2"/>
    <row r="883" s="7" customFormat="1" x14ac:dyDescent="0.2"/>
    <row r="884" s="7" customFormat="1" x14ac:dyDescent="0.2"/>
    <row r="885" s="7" customFormat="1" x14ac:dyDescent="0.2"/>
    <row r="886" s="7" customFormat="1" x14ac:dyDescent="0.2"/>
    <row r="887" s="7" customFormat="1" x14ac:dyDescent="0.2"/>
    <row r="888" s="7" customFormat="1" x14ac:dyDescent="0.2"/>
    <row r="889" s="7" customFormat="1" x14ac:dyDescent="0.2"/>
    <row r="890" s="7" customFormat="1" x14ac:dyDescent="0.2"/>
    <row r="891" s="7" customFormat="1" x14ac:dyDescent="0.2"/>
    <row r="892" s="7" customFormat="1" x14ac:dyDescent="0.2"/>
    <row r="893" s="7" customFormat="1" x14ac:dyDescent="0.2"/>
    <row r="894" s="7" customFormat="1" x14ac:dyDescent="0.2"/>
    <row r="895" s="7" customFormat="1" x14ac:dyDescent="0.2"/>
    <row r="896" s="7" customFormat="1" x14ac:dyDescent="0.2"/>
    <row r="897" s="7" customFormat="1" x14ac:dyDescent="0.2"/>
    <row r="898" s="7" customFormat="1" x14ac:dyDescent="0.2"/>
    <row r="899" s="7" customFormat="1" x14ac:dyDescent="0.2"/>
    <row r="900" s="7" customFormat="1" x14ac:dyDescent="0.2"/>
    <row r="901" s="7" customFormat="1" x14ac:dyDescent="0.2"/>
    <row r="902" s="7" customFormat="1" x14ac:dyDescent="0.2"/>
    <row r="903" s="7" customFormat="1" x14ac:dyDescent="0.2"/>
    <row r="904" s="7" customFormat="1" x14ac:dyDescent="0.2"/>
    <row r="905" s="7" customFormat="1" x14ac:dyDescent="0.2"/>
    <row r="906" s="7" customFormat="1" x14ac:dyDescent="0.2"/>
    <row r="907" s="7" customFormat="1" x14ac:dyDescent="0.2"/>
    <row r="908" s="7" customFormat="1" x14ac:dyDescent="0.2"/>
    <row r="909" s="7" customFormat="1" x14ac:dyDescent="0.2"/>
    <row r="910" s="7" customFormat="1" x14ac:dyDescent="0.2"/>
    <row r="911" s="7" customFormat="1" x14ac:dyDescent="0.2"/>
    <row r="912" s="7" customFormat="1" x14ac:dyDescent="0.2"/>
    <row r="913" s="7" customFormat="1" x14ac:dyDescent="0.2"/>
    <row r="914" s="7" customFormat="1" x14ac:dyDescent="0.2"/>
    <row r="915" s="7" customFormat="1" x14ac:dyDescent="0.2"/>
    <row r="916" s="7" customFormat="1" x14ac:dyDescent="0.2"/>
    <row r="917" s="7" customFormat="1" x14ac:dyDescent="0.2"/>
    <row r="918" s="7" customFormat="1" x14ac:dyDescent="0.2"/>
    <row r="919" s="7" customFormat="1" x14ac:dyDescent="0.2"/>
    <row r="920" s="7" customFormat="1" x14ac:dyDescent="0.2"/>
    <row r="921" s="7" customFormat="1" x14ac:dyDescent="0.2"/>
    <row r="922" s="7" customFormat="1" x14ac:dyDescent="0.2"/>
    <row r="923" s="7" customFormat="1" x14ac:dyDescent="0.2"/>
    <row r="924" s="7" customFormat="1" x14ac:dyDescent="0.2"/>
    <row r="925" s="7" customFormat="1" x14ac:dyDescent="0.2"/>
    <row r="926" s="7" customFormat="1" x14ac:dyDescent="0.2"/>
    <row r="927" s="7" customFormat="1" x14ac:dyDescent="0.2"/>
    <row r="928" s="7" customFormat="1" x14ac:dyDescent="0.2"/>
    <row r="929" s="7" customFormat="1" x14ac:dyDescent="0.2"/>
    <row r="930" s="7" customFormat="1" x14ac:dyDescent="0.2"/>
    <row r="931" s="7" customFormat="1" x14ac:dyDescent="0.2"/>
    <row r="932" s="7" customFormat="1" x14ac:dyDescent="0.2"/>
    <row r="933" s="7" customFormat="1" x14ac:dyDescent="0.2"/>
    <row r="934" s="7" customFormat="1" x14ac:dyDescent="0.2"/>
    <row r="935" s="7" customFormat="1" x14ac:dyDescent="0.2"/>
    <row r="936" s="7" customFormat="1" x14ac:dyDescent="0.2"/>
    <row r="937" s="7" customFormat="1" x14ac:dyDescent="0.2"/>
    <row r="938" s="7" customFormat="1" x14ac:dyDescent="0.2"/>
    <row r="939" s="7" customFormat="1" x14ac:dyDescent="0.2"/>
    <row r="940" s="7" customFormat="1" x14ac:dyDescent="0.2"/>
    <row r="941" s="7" customFormat="1" x14ac:dyDescent="0.2"/>
    <row r="942" s="7" customFormat="1" x14ac:dyDescent="0.2"/>
    <row r="943" s="7" customFormat="1" x14ac:dyDescent="0.2"/>
    <row r="944" s="7" customFormat="1" x14ac:dyDescent="0.2"/>
    <row r="945" s="7" customFormat="1" x14ac:dyDescent="0.2"/>
    <row r="946" s="7" customFormat="1" x14ac:dyDescent="0.2"/>
    <row r="947" s="7" customFormat="1" x14ac:dyDescent="0.2"/>
    <row r="948" s="7" customFormat="1" x14ac:dyDescent="0.2"/>
    <row r="949" s="7" customFormat="1" x14ac:dyDescent="0.2"/>
    <row r="950" s="7" customFormat="1" x14ac:dyDescent="0.2"/>
    <row r="951" s="7" customFormat="1" x14ac:dyDescent="0.2"/>
    <row r="952" s="7" customFormat="1" x14ac:dyDescent="0.2"/>
    <row r="953" s="7" customFormat="1" x14ac:dyDescent="0.2"/>
    <row r="954" s="7" customFormat="1" x14ac:dyDescent="0.2"/>
    <row r="955" s="7" customFormat="1" x14ac:dyDescent="0.2"/>
    <row r="956" s="7" customFormat="1" x14ac:dyDescent="0.2"/>
    <row r="957" s="7" customFormat="1" x14ac:dyDescent="0.2"/>
    <row r="958" s="7" customFormat="1" x14ac:dyDescent="0.2"/>
    <row r="959" s="7" customFormat="1" x14ac:dyDescent="0.2"/>
    <row r="960" s="7" customFormat="1" x14ac:dyDescent="0.2"/>
    <row r="961" s="7" customFormat="1" x14ac:dyDescent="0.2"/>
    <row r="962" s="7" customFormat="1" x14ac:dyDescent="0.2"/>
    <row r="963" s="7" customFormat="1" x14ac:dyDescent="0.2"/>
    <row r="964" s="7" customFormat="1" x14ac:dyDescent="0.2"/>
    <row r="965" s="7" customFormat="1" x14ac:dyDescent="0.2"/>
    <row r="966" s="7" customFormat="1" x14ac:dyDescent="0.2"/>
    <row r="967" s="7" customFormat="1" x14ac:dyDescent="0.2"/>
    <row r="968" s="7" customFormat="1" x14ac:dyDescent="0.2"/>
    <row r="969" s="7" customFormat="1" x14ac:dyDescent="0.2"/>
    <row r="970" s="7" customFormat="1" x14ac:dyDescent="0.2"/>
    <row r="971" s="7" customFormat="1" x14ac:dyDescent="0.2"/>
    <row r="972" s="7" customFormat="1" x14ac:dyDescent="0.2"/>
    <row r="973" s="7" customFormat="1" x14ac:dyDescent="0.2"/>
    <row r="974" s="7" customFormat="1" x14ac:dyDescent="0.2"/>
    <row r="975" s="7" customFormat="1" x14ac:dyDescent="0.2"/>
    <row r="976" s="7" customFormat="1" x14ac:dyDescent="0.2"/>
    <row r="977" s="7" customFormat="1" x14ac:dyDescent="0.2"/>
    <row r="978" s="7" customFormat="1" x14ac:dyDescent="0.2"/>
    <row r="979" s="7" customFormat="1" x14ac:dyDescent="0.2"/>
    <row r="980" s="7" customFormat="1" x14ac:dyDescent="0.2"/>
    <row r="981" s="7" customFormat="1" x14ac:dyDescent="0.2"/>
    <row r="982" s="7" customFormat="1" x14ac:dyDescent="0.2"/>
    <row r="983" s="7" customFormat="1" x14ac:dyDescent="0.2"/>
    <row r="984" s="7" customFormat="1" x14ac:dyDescent="0.2"/>
    <row r="985" s="7" customFormat="1" x14ac:dyDescent="0.2"/>
    <row r="986" s="7" customFormat="1" x14ac:dyDescent="0.2"/>
    <row r="987" s="7" customFormat="1" x14ac:dyDescent="0.2"/>
    <row r="988" s="7" customFormat="1" x14ac:dyDescent="0.2"/>
    <row r="989" s="7" customFormat="1" x14ac:dyDescent="0.2"/>
    <row r="990" s="7" customFormat="1" x14ac:dyDescent="0.2"/>
    <row r="991" s="7" customFormat="1" x14ac:dyDescent="0.2"/>
    <row r="992" s="7" customFormat="1" x14ac:dyDescent="0.2"/>
    <row r="993" s="7" customFormat="1" x14ac:dyDescent="0.2"/>
    <row r="994" s="7" customFormat="1" x14ac:dyDescent="0.2"/>
    <row r="995" s="7" customFormat="1" x14ac:dyDescent="0.2"/>
    <row r="996" s="7" customFormat="1" x14ac:dyDescent="0.2"/>
    <row r="997" s="7" customFormat="1" x14ac:dyDescent="0.2"/>
    <row r="998" s="7" customFormat="1" x14ac:dyDescent="0.2"/>
    <row r="999" s="7" customFormat="1" x14ac:dyDescent="0.2"/>
    <row r="1000" s="7" customFormat="1" x14ac:dyDescent="0.2"/>
    <row r="1001" s="7" customFormat="1" x14ac:dyDescent="0.2"/>
    <row r="1002" s="7" customFormat="1" x14ac:dyDescent="0.2"/>
    <row r="1003" s="7" customFormat="1" x14ac:dyDescent="0.2"/>
    <row r="1004" s="7" customFormat="1" x14ac:dyDescent="0.2"/>
    <row r="1005" s="7" customFormat="1" x14ac:dyDescent="0.2"/>
    <row r="1006" s="7" customFormat="1" x14ac:dyDescent="0.2"/>
    <row r="1007" s="7" customFormat="1" x14ac:dyDescent="0.2"/>
    <row r="1008" s="7" customFormat="1" x14ac:dyDescent="0.2"/>
    <row r="1009" s="7" customFormat="1" x14ac:dyDescent="0.2"/>
    <row r="1010" s="7" customFormat="1" x14ac:dyDescent="0.2"/>
    <row r="1011" s="7" customFormat="1" x14ac:dyDescent="0.2"/>
    <row r="1012" s="7" customFormat="1" x14ac:dyDescent="0.2"/>
    <row r="1013" s="7" customFormat="1" x14ac:dyDescent="0.2"/>
    <row r="1014" s="7" customFormat="1" x14ac:dyDescent="0.2"/>
    <row r="1015" s="7" customFormat="1" x14ac:dyDescent="0.2"/>
    <row r="1016" s="7" customFormat="1" x14ac:dyDescent="0.2"/>
    <row r="1017" s="7" customFormat="1" x14ac:dyDescent="0.2"/>
    <row r="1018" s="7" customFormat="1" x14ac:dyDescent="0.2"/>
    <row r="1019" s="7" customFormat="1" x14ac:dyDescent="0.2"/>
    <row r="1020" s="7" customFormat="1" x14ac:dyDescent="0.2"/>
    <row r="1021" s="7" customFormat="1" x14ac:dyDescent="0.2"/>
    <row r="1022" s="7" customFormat="1" x14ac:dyDescent="0.2"/>
    <row r="1023" s="7" customFormat="1" x14ac:dyDescent="0.2"/>
    <row r="1024" s="7" customFormat="1" x14ac:dyDescent="0.2"/>
    <row r="1025" s="7" customFormat="1" x14ac:dyDescent="0.2"/>
    <row r="1026" s="7" customFormat="1" x14ac:dyDescent="0.2"/>
    <row r="1027" s="7" customFormat="1" x14ac:dyDescent="0.2"/>
    <row r="1028" s="7" customFormat="1" x14ac:dyDescent="0.2"/>
    <row r="1029" s="7" customFormat="1" x14ac:dyDescent="0.2"/>
    <row r="1030" s="7" customFormat="1" x14ac:dyDescent="0.2"/>
    <row r="1031" s="7" customFormat="1" x14ac:dyDescent="0.2"/>
    <row r="1032" s="7" customFormat="1" x14ac:dyDescent="0.2"/>
    <row r="1033" s="7" customFormat="1" x14ac:dyDescent="0.2"/>
    <row r="1034" s="7" customFormat="1" x14ac:dyDescent="0.2"/>
    <row r="1035" s="7" customFormat="1" x14ac:dyDescent="0.2"/>
    <row r="1036" s="7" customFormat="1" x14ac:dyDescent="0.2"/>
    <row r="1037" s="7" customFormat="1" x14ac:dyDescent="0.2"/>
    <row r="1038" s="7" customFormat="1" x14ac:dyDescent="0.2"/>
    <row r="1039" s="7" customFormat="1" x14ac:dyDescent="0.2"/>
    <row r="1040" s="7" customFormat="1" x14ac:dyDescent="0.2"/>
    <row r="1041" s="7" customFormat="1" x14ac:dyDescent="0.2"/>
    <row r="1042" s="7" customFormat="1" x14ac:dyDescent="0.2"/>
    <row r="1043" s="7" customFormat="1" x14ac:dyDescent="0.2"/>
    <row r="1044" s="7" customFormat="1" x14ac:dyDescent="0.2"/>
    <row r="1045" s="7" customFormat="1" x14ac:dyDescent="0.2"/>
    <row r="1046" s="7" customFormat="1" x14ac:dyDescent="0.2"/>
    <row r="1047" s="7" customFormat="1" x14ac:dyDescent="0.2"/>
    <row r="1048" s="7" customFormat="1" x14ac:dyDescent="0.2"/>
    <row r="1049" s="7" customFormat="1" x14ac:dyDescent="0.2"/>
    <row r="1050" s="7" customFormat="1" x14ac:dyDescent="0.2"/>
    <row r="1051" s="7" customFormat="1" x14ac:dyDescent="0.2"/>
    <row r="1052" s="7" customFormat="1" x14ac:dyDescent="0.2"/>
    <row r="1053" s="7" customFormat="1" x14ac:dyDescent="0.2"/>
    <row r="1054" s="7" customFormat="1" x14ac:dyDescent="0.2"/>
    <row r="1055" s="7" customFormat="1" x14ac:dyDescent="0.2"/>
    <row r="1056" s="7" customFormat="1" x14ac:dyDescent="0.2"/>
    <row r="1057" s="7" customFormat="1" x14ac:dyDescent="0.2"/>
    <row r="1058" s="7" customFormat="1" x14ac:dyDescent="0.2"/>
    <row r="1059" s="7" customFormat="1" x14ac:dyDescent="0.2"/>
    <row r="1060" s="7" customFormat="1" x14ac:dyDescent="0.2"/>
    <row r="1061" s="7" customFormat="1" x14ac:dyDescent="0.2"/>
    <row r="1062" s="7" customFormat="1" x14ac:dyDescent="0.2"/>
    <row r="1063" s="7" customFormat="1" x14ac:dyDescent="0.2"/>
    <row r="1064" s="7" customFormat="1" x14ac:dyDescent="0.2"/>
    <row r="1065" s="7" customFormat="1" x14ac:dyDescent="0.2"/>
    <row r="1066" s="7" customFormat="1" x14ac:dyDescent="0.2"/>
    <row r="1067" s="7" customFormat="1" x14ac:dyDescent="0.2"/>
    <row r="1068" s="7" customFormat="1" x14ac:dyDescent="0.2"/>
    <row r="1069" s="7" customFormat="1" x14ac:dyDescent="0.2"/>
    <row r="1070" s="7" customFormat="1" x14ac:dyDescent="0.2"/>
    <row r="1071" s="7" customFormat="1" x14ac:dyDescent="0.2"/>
    <row r="1072" s="7" customFormat="1" x14ac:dyDescent="0.2"/>
    <row r="1073" s="7" customFormat="1" x14ac:dyDescent="0.2"/>
    <row r="1074" s="7" customFormat="1" x14ac:dyDescent="0.2"/>
    <row r="1075" s="7" customFormat="1" x14ac:dyDescent="0.2"/>
    <row r="1076" s="7" customFormat="1" x14ac:dyDescent="0.2"/>
    <row r="1077" s="7" customFormat="1" x14ac:dyDescent="0.2"/>
    <row r="1078" s="7" customFormat="1" x14ac:dyDescent="0.2"/>
    <row r="1079" s="7" customFormat="1" x14ac:dyDescent="0.2"/>
    <row r="1080" s="7" customFormat="1" x14ac:dyDescent="0.2"/>
    <row r="1081" s="7" customFormat="1" x14ac:dyDescent="0.2"/>
    <row r="1082" s="7" customFormat="1" x14ac:dyDescent="0.2"/>
    <row r="1083" s="7" customFormat="1" x14ac:dyDescent="0.2"/>
    <row r="1084" s="7" customFormat="1" x14ac:dyDescent="0.2"/>
    <row r="1085" s="7" customFormat="1" x14ac:dyDescent="0.2"/>
    <row r="1086" s="7" customFormat="1" x14ac:dyDescent="0.2"/>
    <row r="1087" s="7" customFormat="1" x14ac:dyDescent="0.2"/>
    <row r="1088" s="7" customFormat="1" x14ac:dyDescent="0.2"/>
    <row r="1089" s="7" customFormat="1" x14ac:dyDescent="0.2"/>
    <row r="1090" s="7" customFormat="1" x14ac:dyDescent="0.2"/>
    <row r="1091" s="7" customFormat="1" x14ac:dyDescent="0.2"/>
    <row r="1092" s="7" customFormat="1" x14ac:dyDescent="0.2"/>
    <row r="1093" s="7" customFormat="1" x14ac:dyDescent="0.2"/>
    <row r="1094" s="7" customFormat="1" x14ac:dyDescent="0.2"/>
    <row r="1095" s="7" customFormat="1" x14ac:dyDescent="0.2"/>
    <row r="1096" s="7" customFormat="1" x14ac:dyDescent="0.2"/>
    <row r="1097" s="7" customFormat="1" x14ac:dyDescent="0.2"/>
    <row r="1098" s="7" customFormat="1" x14ac:dyDescent="0.2"/>
    <row r="1099" s="7" customFormat="1" x14ac:dyDescent="0.2"/>
    <row r="1100" s="7" customFormat="1" x14ac:dyDescent="0.2"/>
    <row r="1101" s="7" customFormat="1" x14ac:dyDescent="0.2"/>
    <row r="1102" s="7" customFormat="1" x14ac:dyDescent="0.2"/>
    <row r="1103" s="7" customFormat="1" x14ac:dyDescent="0.2"/>
    <row r="1104" s="7" customFormat="1" x14ac:dyDescent="0.2"/>
    <row r="1105" s="7" customFormat="1" x14ac:dyDescent="0.2"/>
    <row r="1106" s="7" customFormat="1" x14ac:dyDescent="0.2"/>
    <row r="1107" s="7" customFormat="1" x14ac:dyDescent="0.2"/>
    <row r="1108" s="7" customFormat="1" x14ac:dyDescent="0.2"/>
    <row r="1109" s="7" customFormat="1" x14ac:dyDescent="0.2"/>
    <row r="1110" s="7" customFormat="1" x14ac:dyDescent="0.2"/>
    <row r="1111" s="7" customFormat="1" x14ac:dyDescent="0.2"/>
    <row r="1112" s="7" customFormat="1" x14ac:dyDescent="0.2"/>
    <row r="1113" s="7" customFormat="1" x14ac:dyDescent="0.2"/>
    <row r="1114" s="7" customFormat="1" x14ac:dyDescent="0.2"/>
    <row r="1115" s="7" customFormat="1" x14ac:dyDescent="0.2"/>
    <row r="1116" s="7" customFormat="1" x14ac:dyDescent="0.2"/>
    <row r="1117" s="7" customFormat="1" x14ac:dyDescent="0.2"/>
    <row r="1118" s="7" customFormat="1" x14ac:dyDescent="0.2"/>
    <row r="1119" s="7" customFormat="1" x14ac:dyDescent="0.2"/>
    <row r="1120" s="7" customFormat="1" x14ac:dyDescent="0.2"/>
    <row r="1121" s="7" customFormat="1" x14ac:dyDescent="0.2"/>
    <row r="1122" s="7" customFormat="1" x14ac:dyDescent="0.2"/>
    <row r="1123" s="7" customFormat="1" x14ac:dyDescent="0.2"/>
    <row r="1124" s="7" customFormat="1" x14ac:dyDescent="0.2"/>
    <row r="1125" s="7" customFormat="1" x14ac:dyDescent="0.2"/>
    <row r="1126" s="7" customFormat="1" x14ac:dyDescent="0.2"/>
    <row r="1127" s="7" customFormat="1" x14ac:dyDescent="0.2"/>
    <row r="1128" s="7" customFormat="1" x14ac:dyDescent="0.2"/>
    <row r="1129" s="7" customFormat="1" x14ac:dyDescent="0.2"/>
    <row r="1130" s="7" customFormat="1" x14ac:dyDescent="0.2"/>
    <row r="1131" s="7" customFormat="1" x14ac:dyDescent="0.2"/>
    <row r="1132" s="7" customFormat="1" x14ac:dyDescent="0.2"/>
    <row r="1133" s="7" customFormat="1" x14ac:dyDescent="0.2"/>
    <row r="1134" s="7" customFormat="1" x14ac:dyDescent="0.2"/>
    <row r="1135" s="7" customFormat="1" x14ac:dyDescent="0.2"/>
    <row r="1136" s="7" customFormat="1" x14ac:dyDescent="0.2"/>
    <row r="1137" s="7" customFormat="1" x14ac:dyDescent="0.2"/>
    <row r="1138" s="7" customFormat="1" x14ac:dyDescent="0.2"/>
    <row r="1139" s="7" customFormat="1" x14ac:dyDescent="0.2"/>
    <row r="1140" s="7" customFormat="1" x14ac:dyDescent="0.2"/>
    <row r="1141" s="7" customFormat="1" x14ac:dyDescent="0.2"/>
    <row r="1142" s="7" customFormat="1" x14ac:dyDescent="0.2"/>
    <row r="1143" s="7" customFormat="1" x14ac:dyDescent="0.2"/>
    <row r="1144" s="7" customFormat="1" x14ac:dyDescent="0.2"/>
    <row r="1145" s="7" customFormat="1" x14ac:dyDescent="0.2"/>
    <row r="1146" s="7" customFormat="1" x14ac:dyDescent="0.2"/>
    <row r="1147" s="7" customFormat="1" x14ac:dyDescent="0.2"/>
    <row r="1148" s="7" customFormat="1" x14ac:dyDescent="0.2"/>
    <row r="1149" s="7" customFormat="1" x14ac:dyDescent="0.2"/>
    <row r="1150" s="7" customFormat="1" x14ac:dyDescent="0.2"/>
    <row r="1151" s="7" customFormat="1" x14ac:dyDescent="0.2"/>
    <row r="1152" s="7" customFormat="1" x14ac:dyDescent="0.2"/>
    <row r="1153" s="7" customFormat="1" x14ac:dyDescent="0.2"/>
    <row r="1154" s="7" customFormat="1" x14ac:dyDescent="0.2"/>
    <row r="1155" s="7" customFormat="1" x14ac:dyDescent="0.2"/>
    <row r="1156" s="7" customFormat="1" x14ac:dyDescent="0.2"/>
    <row r="1157" s="7" customFormat="1" x14ac:dyDescent="0.2"/>
    <row r="1158" s="7" customFormat="1" x14ac:dyDescent="0.2"/>
    <row r="1159" s="7" customFormat="1" x14ac:dyDescent="0.2"/>
    <row r="1160" s="7" customFormat="1" x14ac:dyDescent="0.2"/>
    <row r="1161" s="7" customFormat="1" x14ac:dyDescent="0.2"/>
    <row r="1162" s="7" customFormat="1" x14ac:dyDescent="0.2"/>
    <row r="1163" s="7" customFormat="1" x14ac:dyDescent="0.2"/>
    <row r="1164" s="7" customFormat="1" x14ac:dyDescent="0.2"/>
    <row r="1165" s="7" customFormat="1" x14ac:dyDescent="0.2"/>
    <row r="1166" s="7" customFormat="1" x14ac:dyDescent="0.2"/>
    <row r="1167" s="7" customFormat="1" x14ac:dyDescent="0.2"/>
    <row r="1168" s="7" customFormat="1" x14ac:dyDescent="0.2"/>
    <row r="1169" s="7" customFormat="1" x14ac:dyDescent="0.2"/>
    <row r="1170" s="7" customFormat="1" x14ac:dyDescent="0.2"/>
    <row r="1171" s="7" customFormat="1" x14ac:dyDescent="0.2"/>
    <row r="1172" s="7" customFormat="1" x14ac:dyDescent="0.2"/>
    <row r="1173" s="7" customFormat="1" x14ac:dyDescent="0.2"/>
    <row r="1174" s="7" customFormat="1" x14ac:dyDescent="0.2"/>
    <row r="1175" s="7" customFormat="1" x14ac:dyDescent="0.2"/>
    <row r="1176" s="7" customFormat="1" x14ac:dyDescent="0.2"/>
    <row r="1177" s="7" customFormat="1" x14ac:dyDescent="0.2"/>
    <row r="1178" s="7" customFormat="1" x14ac:dyDescent="0.2"/>
    <row r="1179" s="7" customFormat="1" x14ac:dyDescent="0.2"/>
    <row r="1180" s="7" customFormat="1" x14ac:dyDescent="0.2"/>
    <row r="1181" s="7" customFormat="1" x14ac:dyDescent="0.2"/>
    <row r="1182" s="7" customFormat="1" x14ac:dyDescent="0.2"/>
    <row r="1183" s="7" customFormat="1" x14ac:dyDescent="0.2"/>
    <row r="1184" s="7" customFormat="1" x14ac:dyDescent="0.2"/>
    <row r="1185" s="7" customFormat="1" x14ac:dyDescent="0.2"/>
    <row r="1186" s="7" customFormat="1" x14ac:dyDescent="0.2"/>
    <row r="1187" s="7" customFormat="1" x14ac:dyDescent="0.2"/>
    <row r="1188" s="7" customFormat="1" x14ac:dyDescent="0.2"/>
    <row r="1189" s="7" customFormat="1" x14ac:dyDescent="0.2"/>
    <row r="1190" s="7" customFormat="1" x14ac:dyDescent="0.2"/>
    <row r="1191" s="7" customFormat="1" x14ac:dyDescent="0.2"/>
    <row r="1192" s="7" customFormat="1" x14ac:dyDescent="0.2"/>
    <row r="1193" s="7" customFormat="1" x14ac:dyDescent="0.2"/>
    <row r="1194" s="7" customFormat="1" x14ac:dyDescent="0.2"/>
    <row r="1195" s="7" customFormat="1" x14ac:dyDescent="0.2"/>
    <row r="1196" s="7" customFormat="1" x14ac:dyDescent="0.2"/>
    <row r="1197" s="7" customFormat="1" x14ac:dyDescent="0.2"/>
    <row r="1198" s="7" customFormat="1" x14ac:dyDescent="0.2"/>
    <row r="1199" s="7" customFormat="1" x14ac:dyDescent="0.2"/>
    <row r="1200" s="7" customFormat="1" x14ac:dyDescent="0.2"/>
    <row r="1201" s="7" customFormat="1" x14ac:dyDescent="0.2"/>
    <row r="1202" s="7" customFormat="1" x14ac:dyDescent="0.2"/>
    <row r="1203" s="7" customFormat="1" x14ac:dyDescent="0.2"/>
    <row r="1204" s="7" customFormat="1" x14ac:dyDescent="0.2"/>
    <row r="1205" s="7" customFormat="1" x14ac:dyDescent="0.2"/>
    <row r="1206" s="7" customFormat="1" x14ac:dyDescent="0.2"/>
    <row r="1207" s="7" customFormat="1" x14ac:dyDescent="0.2"/>
    <row r="1208" s="7" customFormat="1" x14ac:dyDescent="0.2"/>
    <row r="1209" s="7" customFormat="1" x14ac:dyDescent="0.2"/>
    <row r="1210" s="7" customFormat="1" x14ac:dyDescent="0.2"/>
    <row r="1211" s="7" customFormat="1" x14ac:dyDescent="0.2"/>
    <row r="1212" s="7" customFormat="1" x14ac:dyDescent="0.2"/>
    <row r="1213" s="7" customFormat="1" x14ac:dyDescent="0.2"/>
    <row r="1214" s="7" customFormat="1" x14ac:dyDescent="0.2"/>
    <row r="1215" s="7" customFormat="1" x14ac:dyDescent="0.2"/>
    <row r="1216" s="7" customFormat="1" x14ac:dyDescent="0.2"/>
    <row r="1217" s="7" customFormat="1" x14ac:dyDescent="0.2"/>
    <row r="1218" s="7" customFormat="1" x14ac:dyDescent="0.2"/>
    <row r="1219" s="7" customFormat="1" x14ac:dyDescent="0.2"/>
    <row r="1220" s="7" customFormat="1" x14ac:dyDescent="0.2"/>
    <row r="1221" s="7" customFormat="1" x14ac:dyDescent="0.2"/>
    <row r="1222" s="7" customFormat="1" x14ac:dyDescent="0.2"/>
    <row r="1223" s="7" customFormat="1" x14ac:dyDescent="0.2"/>
    <row r="1224" s="7" customFormat="1" x14ac:dyDescent="0.2"/>
    <row r="1225" s="7" customFormat="1" x14ac:dyDescent="0.2"/>
    <row r="1226" s="7" customFormat="1" x14ac:dyDescent="0.2"/>
    <row r="1227" s="7" customFormat="1" x14ac:dyDescent="0.2"/>
    <row r="1228" s="7" customFormat="1" x14ac:dyDescent="0.2"/>
    <row r="1229" s="7" customFormat="1" x14ac:dyDescent="0.2"/>
    <row r="1230" s="7" customFormat="1" x14ac:dyDescent="0.2"/>
    <row r="1231" s="7" customFormat="1" x14ac:dyDescent="0.2"/>
    <row r="1232" s="7" customFormat="1" x14ac:dyDescent="0.2"/>
    <row r="1233" s="7" customFormat="1" x14ac:dyDescent="0.2"/>
    <row r="1234" s="7" customFormat="1" x14ac:dyDescent="0.2"/>
    <row r="1235" s="7" customFormat="1" x14ac:dyDescent="0.2"/>
    <row r="1236" s="7" customFormat="1" x14ac:dyDescent="0.2"/>
    <row r="1237" s="7" customFormat="1" x14ac:dyDescent="0.2"/>
    <row r="1238" s="7" customFormat="1" x14ac:dyDescent="0.2"/>
    <row r="1239" s="7" customFormat="1" x14ac:dyDescent="0.2"/>
    <row r="1240" s="7" customFormat="1" x14ac:dyDescent="0.2"/>
    <row r="1241" s="7" customFormat="1" x14ac:dyDescent="0.2"/>
    <row r="1242" s="7" customFormat="1" x14ac:dyDescent="0.2"/>
    <row r="1243" s="7" customFormat="1" x14ac:dyDescent="0.2"/>
    <row r="1244" s="7" customFormat="1" x14ac:dyDescent="0.2"/>
    <row r="1245" s="7" customFormat="1" x14ac:dyDescent="0.2"/>
    <row r="1246" s="7" customFormat="1" x14ac:dyDescent="0.2"/>
    <row r="1247" s="7" customFormat="1" x14ac:dyDescent="0.2"/>
    <row r="1248" s="7" customFormat="1" x14ac:dyDescent="0.2"/>
    <row r="1249" s="7" customFormat="1" x14ac:dyDescent="0.2"/>
    <row r="1250" s="7" customFormat="1" x14ac:dyDescent="0.2"/>
    <row r="1251" s="7" customFormat="1" x14ac:dyDescent="0.2"/>
    <row r="1252" s="7" customFormat="1" x14ac:dyDescent="0.2"/>
    <row r="1253" s="7" customFormat="1" x14ac:dyDescent="0.2"/>
    <row r="1254" s="7" customFormat="1" x14ac:dyDescent="0.2"/>
    <row r="1255" s="7" customFormat="1" x14ac:dyDescent="0.2"/>
    <row r="1256" s="7" customFormat="1" x14ac:dyDescent="0.2"/>
    <row r="1257" s="7" customFormat="1" x14ac:dyDescent="0.2"/>
    <row r="1258" s="7" customFormat="1" x14ac:dyDescent="0.2"/>
    <row r="1259" s="7" customFormat="1" x14ac:dyDescent="0.2"/>
    <row r="1260" s="7" customFormat="1" x14ac:dyDescent="0.2"/>
    <row r="1261" s="7" customFormat="1" x14ac:dyDescent="0.2"/>
    <row r="1262" s="7" customFormat="1" x14ac:dyDescent="0.2"/>
    <row r="1263" s="7" customFormat="1" x14ac:dyDescent="0.2"/>
    <row r="1264" s="7" customFormat="1" x14ac:dyDescent="0.2"/>
    <row r="1265" s="7" customFormat="1" x14ac:dyDescent="0.2"/>
    <row r="1266" s="7" customFormat="1" x14ac:dyDescent="0.2"/>
    <row r="1267" s="7" customFormat="1" x14ac:dyDescent="0.2"/>
    <row r="1268" s="7" customFormat="1" x14ac:dyDescent="0.2"/>
    <row r="1269" s="7" customFormat="1" x14ac:dyDescent="0.2"/>
    <row r="1270" s="7" customFormat="1" x14ac:dyDescent="0.2"/>
    <row r="1271" s="7" customFormat="1" x14ac:dyDescent="0.2"/>
    <row r="1272" s="7" customFormat="1" x14ac:dyDescent="0.2"/>
    <row r="1273" s="7" customFormat="1" x14ac:dyDescent="0.2"/>
    <row r="1274" s="7" customFormat="1" x14ac:dyDescent="0.2"/>
    <row r="1275" s="7" customFormat="1" x14ac:dyDescent="0.2"/>
    <row r="1276" s="7" customFormat="1" x14ac:dyDescent="0.2"/>
    <row r="1277" s="7" customFormat="1" x14ac:dyDescent="0.2"/>
    <row r="1278" s="7" customFormat="1" x14ac:dyDescent="0.2"/>
    <row r="1279" s="7" customFormat="1" x14ac:dyDescent="0.2"/>
    <row r="1280" s="7" customFormat="1" x14ac:dyDescent="0.2"/>
    <row r="1281" s="7" customFormat="1" x14ac:dyDescent="0.2"/>
    <row r="1282" s="7" customFormat="1" x14ac:dyDescent="0.2"/>
    <row r="1283" s="7" customFormat="1" x14ac:dyDescent="0.2"/>
    <row r="1284" s="7" customFormat="1" x14ac:dyDescent="0.2"/>
    <row r="1285" s="7" customFormat="1" x14ac:dyDescent="0.2"/>
    <row r="1286" s="7" customFormat="1" x14ac:dyDescent="0.2"/>
    <row r="1287" s="7" customFormat="1" x14ac:dyDescent="0.2"/>
    <row r="1288" s="7" customFormat="1" x14ac:dyDescent="0.2"/>
    <row r="1289" s="7" customFormat="1" x14ac:dyDescent="0.2"/>
    <row r="1290" s="7" customFormat="1" x14ac:dyDescent="0.2"/>
    <row r="1291" s="7" customFormat="1" x14ac:dyDescent="0.2"/>
    <row r="1292" s="7" customFormat="1" x14ac:dyDescent="0.2"/>
    <row r="1293" s="7" customFormat="1" x14ac:dyDescent="0.2"/>
    <row r="1294" s="7" customFormat="1" x14ac:dyDescent="0.2"/>
    <row r="1295" s="7" customFormat="1" x14ac:dyDescent="0.2"/>
    <row r="1296" s="7" customFormat="1" x14ac:dyDescent="0.2"/>
    <row r="1297" s="7" customFormat="1" x14ac:dyDescent="0.2"/>
    <row r="1298" s="7" customFormat="1" x14ac:dyDescent="0.2"/>
    <row r="1299" s="7" customFormat="1" x14ac:dyDescent="0.2"/>
    <row r="1300" s="7" customFormat="1" x14ac:dyDescent="0.2"/>
    <row r="1301" s="7" customFormat="1" x14ac:dyDescent="0.2"/>
    <row r="1302" s="7" customFormat="1" x14ac:dyDescent="0.2"/>
    <row r="1303" s="7" customFormat="1" x14ac:dyDescent="0.2"/>
    <row r="1304" s="7" customFormat="1" x14ac:dyDescent="0.2"/>
    <row r="1305" s="7" customFormat="1" x14ac:dyDescent="0.2"/>
    <row r="1306" s="7" customFormat="1" x14ac:dyDescent="0.2"/>
    <row r="1307" s="7" customFormat="1" x14ac:dyDescent="0.2"/>
    <row r="1308" s="7" customFormat="1" x14ac:dyDescent="0.2"/>
    <row r="1309" s="7" customFormat="1" x14ac:dyDescent="0.2"/>
    <row r="1310" s="7" customFormat="1" x14ac:dyDescent="0.2"/>
    <row r="1311" s="7" customFormat="1" x14ac:dyDescent="0.2"/>
    <row r="1312" s="7" customFormat="1" x14ac:dyDescent="0.2"/>
    <row r="1313" s="7" customFormat="1" x14ac:dyDescent="0.2"/>
    <row r="1314" s="7" customFormat="1" x14ac:dyDescent="0.2"/>
    <row r="1315" s="7" customFormat="1" x14ac:dyDescent="0.2"/>
    <row r="1316" s="7" customFormat="1" x14ac:dyDescent="0.2"/>
    <row r="1317" s="7" customFormat="1" x14ac:dyDescent="0.2"/>
    <row r="1318" s="7" customFormat="1" x14ac:dyDescent="0.2"/>
    <row r="1319" s="7" customFormat="1" x14ac:dyDescent="0.2"/>
    <row r="1320" s="7" customFormat="1" x14ac:dyDescent="0.2"/>
    <row r="1321" s="7" customFormat="1" x14ac:dyDescent="0.2"/>
    <row r="1322" s="7" customFormat="1" x14ac:dyDescent="0.2"/>
    <row r="1323" s="7" customFormat="1" x14ac:dyDescent="0.2"/>
    <row r="1324" s="7" customFormat="1" x14ac:dyDescent="0.2"/>
    <row r="1325" s="7" customFormat="1" x14ac:dyDescent="0.2"/>
    <row r="1326" s="7" customFormat="1" x14ac:dyDescent="0.2"/>
    <row r="1327" s="7" customFormat="1" x14ac:dyDescent="0.2"/>
    <row r="1328" s="7" customFormat="1" x14ac:dyDescent="0.2"/>
    <row r="1329" s="7" customFormat="1" x14ac:dyDescent="0.2"/>
    <row r="1330" s="7" customFormat="1" x14ac:dyDescent="0.2"/>
    <row r="1331" s="7" customFormat="1" x14ac:dyDescent="0.2"/>
    <row r="1332" s="7" customFormat="1" x14ac:dyDescent="0.2"/>
    <row r="1333" s="7" customFormat="1" x14ac:dyDescent="0.2"/>
    <row r="1334" s="7" customFormat="1" x14ac:dyDescent="0.2"/>
    <row r="1335" s="7" customFormat="1" x14ac:dyDescent="0.2"/>
    <row r="1336" s="7" customFormat="1" x14ac:dyDescent="0.2"/>
    <row r="1337" s="7" customFormat="1" x14ac:dyDescent="0.2"/>
    <row r="1338" s="7" customFormat="1" x14ac:dyDescent="0.2"/>
    <row r="1339" s="7" customFormat="1" x14ac:dyDescent="0.2"/>
    <row r="1340" s="7" customFormat="1" x14ac:dyDescent="0.2"/>
    <row r="1341" s="7" customFormat="1" x14ac:dyDescent="0.2"/>
    <row r="1342" s="7" customFormat="1" x14ac:dyDescent="0.2"/>
    <row r="1343" s="7" customFormat="1" x14ac:dyDescent="0.2"/>
    <row r="1344" s="7" customFormat="1" x14ac:dyDescent="0.2"/>
    <row r="1345" s="7" customFormat="1" x14ac:dyDescent="0.2"/>
    <row r="1346" s="7" customFormat="1" x14ac:dyDescent="0.2"/>
    <row r="1347" s="7" customFormat="1" x14ac:dyDescent="0.2"/>
    <row r="1348" s="7" customFormat="1" x14ac:dyDescent="0.2"/>
    <row r="1349" s="7" customFormat="1" x14ac:dyDescent="0.2"/>
    <row r="1350" s="7" customFormat="1" x14ac:dyDescent="0.2"/>
    <row r="1351" s="7" customFormat="1" x14ac:dyDescent="0.2"/>
    <row r="1352" s="7" customFormat="1" x14ac:dyDescent="0.2"/>
    <row r="1353" s="7" customFormat="1" x14ac:dyDescent="0.2"/>
    <row r="1354" s="7" customFormat="1" x14ac:dyDescent="0.2"/>
    <row r="1355" s="7" customFormat="1" x14ac:dyDescent="0.2"/>
    <row r="1356" s="7" customFormat="1" x14ac:dyDescent="0.2"/>
    <row r="1357" s="7" customFormat="1" x14ac:dyDescent="0.2"/>
    <row r="1358" s="7" customFormat="1" x14ac:dyDescent="0.2"/>
    <row r="1359" s="7" customFormat="1" x14ac:dyDescent="0.2"/>
    <row r="1360" s="7" customFormat="1" x14ac:dyDescent="0.2"/>
    <row r="1361" s="7" customFormat="1" x14ac:dyDescent="0.2"/>
    <row r="1362" s="7" customFormat="1" x14ac:dyDescent="0.2"/>
    <row r="1363" s="7" customFormat="1" x14ac:dyDescent="0.2"/>
    <row r="1364" s="7" customFormat="1" x14ac:dyDescent="0.2"/>
    <row r="1365" s="7" customFormat="1" x14ac:dyDescent="0.2"/>
    <row r="1366" s="7" customFormat="1" x14ac:dyDescent="0.2"/>
    <row r="1367" s="7" customFormat="1" x14ac:dyDescent="0.2"/>
    <row r="1368" s="7" customFormat="1" x14ac:dyDescent="0.2"/>
    <row r="1369" s="7" customFormat="1" x14ac:dyDescent="0.2"/>
    <row r="1370" s="7" customFormat="1" x14ac:dyDescent="0.2"/>
    <row r="1371" s="7" customFormat="1" x14ac:dyDescent="0.2"/>
    <row r="1372" s="7" customFormat="1" x14ac:dyDescent="0.2"/>
    <row r="1373" s="7" customFormat="1" x14ac:dyDescent="0.2"/>
    <row r="1374" s="7" customFormat="1" x14ac:dyDescent="0.2"/>
    <row r="1375" s="7" customFormat="1" x14ac:dyDescent="0.2"/>
    <row r="1376" s="7" customFormat="1" x14ac:dyDescent="0.2"/>
    <row r="1377" s="7" customFormat="1" x14ac:dyDescent="0.2"/>
    <row r="1378" s="7" customFormat="1" x14ac:dyDescent="0.2"/>
    <row r="1379" s="7" customFormat="1" x14ac:dyDescent="0.2"/>
    <row r="1380" s="7" customFormat="1" x14ac:dyDescent="0.2"/>
    <row r="1381" s="7" customFormat="1" x14ac:dyDescent="0.2"/>
    <row r="1382" s="7" customFormat="1" x14ac:dyDescent="0.2"/>
    <row r="1383" s="7" customFormat="1" x14ac:dyDescent="0.2"/>
    <row r="1384" s="7" customFormat="1" x14ac:dyDescent="0.2"/>
    <row r="1385" s="7" customFormat="1" x14ac:dyDescent="0.2"/>
    <row r="1386" s="7" customFormat="1" x14ac:dyDescent="0.2"/>
  </sheetData>
  <mergeCells count="8">
    <mergeCell ref="G6:G7"/>
    <mergeCell ref="B1:G2"/>
    <mergeCell ref="A3:G3"/>
    <mergeCell ref="A4:G4"/>
    <mergeCell ref="A5:G5"/>
    <mergeCell ref="A6:A7"/>
    <mergeCell ref="B6:E6"/>
    <mergeCell ref="F6:F7"/>
  </mergeCells>
  <phoneticPr fontId="3" type="noConversion"/>
  <pageMargins left="0.78740157480314965" right="0.31496062992125984" top="0.39370078740157483" bottom="0.59055118110236227" header="0.31496062992125984" footer="0.31496062992125984"/>
  <pageSetup paperSize="9" scale="6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Пользователь</cp:lastModifiedBy>
  <cp:lastPrinted>2016-04-20T10:52:44Z</cp:lastPrinted>
  <dcterms:created xsi:type="dcterms:W3CDTF">2007-09-27T04:48:52Z</dcterms:created>
  <dcterms:modified xsi:type="dcterms:W3CDTF">2016-04-20T10:52:46Z</dcterms:modified>
</cp:coreProperties>
</file>