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295" windowHeight="9300" tabRatio="601"/>
  </bookViews>
  <sheets>
    <sheet name="деп." sheetId="9" r:id="rId1"/>
  </sheets>
  <definedNames>
    <definedName name="_xlnm._FilterDatabase" localSheetId="0" hidden="1">деп.!$A$5:$G$328</definedName>
  </definedNames>
  <calcPr calcId="145621"/>
</workbook>
</file>

<file path=xl/calcChain.xml><?xml version="1.0" encoding="utf-8"?>
<calcChain xmlns="http://schemas.openxmlformats.org/spreadsheetml/2006/main">
  <c r="G326" i="9" l="1"/>
  <c r="F326" i="9"/>
  <c r="G324" i="9"/>
  <c r="F324" i="9"/>
  <c r="F323" i="9" s="1"/>
  <c r="G321" i="9"/>
  <c r="F321" i="9"/>
  <c r="G319" i="9"/>
  <c r="F319" i="9"/>
  <c r="G318" i="9"/>
  <c r="F318" i="9"/>
  <c r="G315" i="9"/>
  <c r="F315" i="9"/>
  <c r="F314" i="9" s="1"/>
  <c r="F313" i="9" s="1"/>
  <c r="G314" i="9"/>
  <c r="G313" i="9" s="1"/>
  <c r="G311" i="9"/>
  <c r="G310" i="9" s="1"/>
  <c r="G309" i="9" s="1"/>
  <c r="F311" i="9"/>
  <c r="F310" i="9" s="1"/>
  <c r="F309" i="9" s="1"/>
  <c r="G307" i="9"/>
  <c r="F307" i="9"/>
  <c r="G305" i="9"/>
  <c r="F305" i="9"/>
  <c r="G301" i="9"/>
  <c r="F301" i="9"/>
  <c r="G297" i="9"/>
  <c r="F297" i="9"/>
  <c r="G292" i="9"/>
  <c r="F292" i="9"/>
  <c r="G289" i="9"/>
  <c r="F289" i="9"/>
  <c r="F288" i="9" s="1"/>
  <c r="G286" i="9"/>
  <c r="F286" i="9"/>
  <c r="G284" i="9"/>
  <c r="F284" i="9"/>
  <c r="G282" i="9"/>
  <c r="F282" i="9"/>
  <c r="G280" i="9"/>
  <c r="F280" i="9"/>
  <c r="G278" i="9"/>
  <c r="F278" i="9"/>
  <c r="G276" i="9"/>
  <c r="F276" i="9"/>
  <c r="F275" i="9" s="1"/>
  <c r="G275" i="9"/>
  <c r="G273" i="9"/>
  <c r="F273" i="9"/>
  <c r="G271" i="9"/>
  <c r="F271" i="9"/>
  <c r="G269" i="9"/>
  <c r="F269" i="9"/>
  <c r="G267" i="9"/>
  <c r="F267" i="9"/>
  <c r="G265" i="9"/>
  <c r="F265" i="9"/>
  <c r="G263" i="9"/>
  <c r="F263" i="9"/>
  <c r="G261" i="9"/>
  <c r="F261" i="9"/>
  <c r="G259" i="9"/>
  <c r="F259" i="9"/>
  <c r="G257" i="9"/>
  <c r="F257" i="9"/>
  <c r="G255" i="9"/>
  <c r="F255" i="9"/>
  <c r="G253" i="9"/>
  <c r="F253" i="9"/>
  <c r="G251" i="9"/>
  <c r="F251" i="9"/>
  <c r="G249" i="9"/>
  <c r="F249" i="9"/>
  <c r="G247" i="9"/>
  <c r="F247" i="9"/>
  <c r="G245" i="9"/>
  <c r="F245" i="9"/>
  <c r="G243" i="9"/>
  <c r="F243" i="9"/>
  <c r="G241" i="9"/>
  <c r="F241" i="9"/>
  <c r="G239" i="9"/>
  <c r="F239" i="9"/>
  <c r="G237" i="9"/>
  <c r="F237" i="9"/>
  <c r="G235" i="9"/>
  <c r="F235" i="9"/>
  <c r="G233" i="9"/>
  <c r="F233" i="9"/>
  <c r="F232" i="9" s="1"/>
  <c r="G232" i="9"/>
  <c r="G226" i="9"/>
  <c r="F226" i="9"/>
  <c r="G223" i="9"/>
  <c r="G222" i="9" s="1"/>
  <c r="F223" i="9"/>
  <c r="G219" i="9"/>
  <c r="F219" i="9"/>
  <c r="G217" i="9"/>
  <c r="F217" i="9"/>
  <c r="G215" i="9"/>
  <c r="F215" i="9"/>
  <c r="F214" i="9" s="1"/>
  <c r="G214" i="9"/>
  <c r="G212" i="9"/>
  <c r="F212" i="9"/>
  <c r="F211" i="9" s="1"/>
  <c r="G211" i="9"/>
  <c r="G208" i="9"/>
  <c r="F208" i="9"/>
  <c r="F207" i="9" s="1"/>
  <c r="F206" i="9" s="1"/>
  <c r="G207" i="9"/>
  <c r="G206" i="9" s="1"/>
  <c r="G204" i="9"/>
  <c r="F204" i="9"/>
  <c r="G202" i="9"/>
  <c r="F202" i="9"/>
  <c r="G200" i="9"/>
  <c r="F200" i="9"/>
  <c r="G194" i="9"/>
  <c r="F194" i="9"/>
  <c r="G192" i="9"/>
  <c r="F192" i="9"/>
  <c r="G189" i="9"/>
  <c r="G183" i="9" s="1"/>
  <c r="F189" i="9"/>
  <c r="F183" i="9" s="1"/>
  <c r="G178" i="9"/>
  <c r="F178" i="9"/>
  <c r="G175" i="9"/>
  <c r="G173" i="9" s="1"/>
  <c r="F175" i="9"/>
  <c r="F173" i="9"/>
  <c r="G169" i="9"/>
  <c r="F169" i="9"/>
  <c r="G167" i="9"/>
  <c r="F167" i="9"/>
  <c r="G165" i="9"/>
  <c r="F165" i="9"/>
  <c r="G160" i="9"/>
  <c r="F160" i="9"/>
  <c r="G158" i="9"/>
  <c r="G157" i="9" s="1"/>
  <c r="F158" i="9"/>
  <c r="F157" i="9"/>
  <c r="G155" i="9"/>
  <c r="G154" i="9" s="1"/>
  <c r="F155" i="9"/>
  <c r="F154" i="9"/>
  <c r="G152" i="9"/>
  <c r="F152" i="9"/>
  <c r="G151" i="9"/>
  <c r="G149" i="9" s="1"/>
  <c r="F151" i="9"/>
  <c r="F149" i="9" s="1"/>
  <c r="G148" i="9"/>
  <c r="G147" i="9" s="1"/>
  <c r="F148" i="9"/>
  <c r="G145" i="9"/>
  <c r="F145" i="9"/>
  <c r="G143" i="9"/>
  <c r="F143" i="9"/>
  <c r="G140" i="9"/>
  <c r="F140" i="9"/>
  <c r="F138" i="9" s="1"/>
  <c r="G135" i="9"/>
  <c r="F135" i="9"/>
  <c r="G133" i="9"/>
  <c r="F133" i="9"/>
  <c r="G130" i="9"/>
  <c r="G128" i="9" s="1"/>
  <c r="G127" i="9" s="1"/>
  <c r="F130" i="9"/>
  <c r="F128" i="9"/>
  <c r="F127" i="9" s="1"/>
  <c r="G124" i="9"/>
  <c r="G123" i="9" s="1"/>
  <c r="G122" i="9" s="1"/>
  <c r="F124" i="9"/>
  <c r="F123" i="9"/>
  <c r="F122" i="9" s="1"/>
  <c r="G120" i="9"/>
  <c r="G119" i="9" s="1"/>
  <c r="F120" i="9"/>
  <c r="F119" i="9" s="1"/>
  <c r="G117" i="9"/>
  <c r="G116" i="9" s="1"/>
  <c r="F117" i="9"/>
  <c r="F116" i="9" s="1"/>
  <c r="G114" i="9"/>
  <c r="F114" i="9"/>
  <c r="G112" i="9"/>
  <c r="F112" i="9"/>
  <c r="F111" i="9" s="1"/>
  <c r="G111" i="9"/>
  <c r="G109" i="9"/>
  <c r="F109" i="9"/>
  <c r="F108" i="9" s="1"/>
  <c r="G108" i="9"/>
  <c r="G107" i="9" s="1"/>
  <c r="G105" i="9"/>
  <c r="F105" i="9"/>
  <c r="G102" i="9"/>
  <c r="F102" i="9"/>
  <c r="G96" i="9"/>
  <c r="F96" i="9"/>
  <c r="F95" i="9" s="1"/>
  <c r="G93" i="9"/>
  <c r="G92" i="9" s="1"/>
  <c r="F93" i="9"/>
  <c r="F92" i="9" s="1"/>
  <c r="G90" i="9"/>
  <c r="F90" i="9"/>
  <c r="G87" i="9"/>
  <c r="F87" i="9"/>
  <c r="G84" i="9"/>
  <c r="F84" i="9"/>
  <c r="G77" i="9"/>
  <c r="G76" i="9" s="1"/>
  <c r="F77" i="9"/>
  <c r="F76" i="9" s="1"/>
  <c r="G73" i="9"/>
  <c r="G72" i="9" s="1"/>
  <c r="F73" i="9"/>
  <c r="F72" i="9"/>
  <c r="G69" i="9"/>
  <c r="F69" i="9"/>
  <c r="F68" i="9" s="1"/>
  <c r="G68" i="9"/>
  <c r="G65" i="9"/>
  <c r="F65" i="9"/>
  <c r="F64" i="9" s="1"/>
  <c r="G64" i="9"/>
  <c r="G63" i="9" s="1"/>
  <c r="G61" i="9"/>
  <c r="G60" i="9" s="1"/>
  <c r="G59" i="9" s="1"/>
  <c r="F61" i="9"/>
  <c r="F60" i="9"/>
  <c r="F59" i="9" s="1"/>
  <c r="G57" i="9"/>
  <c r="F57" i="9"/>
  <c r="G54" i="9"/>
  <c r="F54" i="9"/>
  <c r="F53" i="9" s="1"/>
  <c r="G51" i="9"/>
  <c r="F51" i="9"/>
  <c r="G45" i="9"/>
  <c r="F45" i="9"/>
  <c r="G43" i="9"/>
  <c r="F43" i="9"/>
  <c r="G41" i="9"/>
  <c r="G40" i="9" s="1"/>
  <c r="F41" i="9"/>
  <c r="F40" i="9" s="1"/>
  <c r="G38" i="9"/>
  <c r="G37" i="9" s="1"/>
  <c r="F37" i="9"/>
  <c r="G34" i="9"/>
  <c r="F34" i="9"/>
  <c r="G32" i="9"/>
  <c r="F32" i="9"/>
  <c r="G29" i="9"/>
  <c r="F29" i="9"/>
  <c r="G26" i="9"/>
  <c r="F26" i="9"/>
  <c r="G20" i="9"/>
  <c r="G19" i="9" s="1"/>
  <c r="F20" i="9"/>
  <c r="F19" i="9"/>
  <c r="G17" i="9"/>
  <c r="F17" i="9"/>
  <c r="G11" i="9"/>
  <c r="F11" i="9"/>
  <c r="F10" i="9" s="1"/>
  <c r="G8" i="9"/>
  <c r="G7" i="9" s="1"/>
  <c r="F8" i="9"/>
  <c r="F7" i="9" s="1"/>
  <c r="F191" i="9" l="1"/>
  <c r="G10" i="9"/>
  <c r="G6" i="9" s="1"/>
  <c r="G53" i="9"/>
  <c r="G95" i="9"/>
  <c r="G71" i="9" s="1"/>
  <c r="G138" i="9"/>
  <c r="G137" i="9" s="1"/>
  <c r="G126" i="9" s="1"/>
  <c r="G191" i="9"/>
  <c r="G288" i="9"/>
  <c r="G323" i="9"/>
  <c r="F147" i="9"/>
  <c r="F137" i="9" s="1"/>
  <c r="F126" i="9" s="1"/>
  <c r="F222" i="9"/>
  <c r="F221" i="9" s="1"/>
  <c r="G221" i="9"/>
  <c r="G317" i="9"/>
  <c r="F317" i="9"/>
  <c r="F6" i="9"/>
  <c r="F71" i="9"/>
  <c r="F107" i="9"/>
  <c r="F63" i="9"/>
  <c r="G172" i="9"/>
  <c r="F172" i="9"/>
  <c r="G171" i="9" l="1"/>
  <c r="G328" i="9" s="1"/>
  <c r="F171" i="9"/>
  <c r="F328" i="9"/>
</calcChain>
</file>

<file path=xl/sharedStrings.xml><?xml version="1.0" encoding="utf-8"?>
<sst xmlns="http://schemas.openxmlformats.org/spreadsheetml/2006/main" count="1611" uniqueCount="322">
  <si>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</si>
  <si>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</si>
  <si>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</si>
  <si>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</si>
  <si>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</si>
  <si>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</si>
  <si>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</si>
  <si>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</si>
  <si>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</si>
  <si>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</si>
  <si>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</si>
  <si>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</si>
  <si>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</si>
  <si>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</si>
  <si>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</si>
  <si>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</si>
  <si>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</si>
  <si>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</si>
  <si>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</si>
  <si>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 xml:space="preserve">000 00 00 </t>
  </si>
  <si>
    <t>Другие общегосударственные вопросы</t>
  </si>
  <si>
    <t>14</t>
  </si>
  <si>
    <t>Национальная безопасность и правоохранительная деятельность</t>
  </si>
  <si>
    <t>795 00 00</t>
  </si>
  <si>
    <t>Национальная экономика</t>
  </si>
  <si>
    <t>Сельское хозяйство и рыболовство</t>
  </si>
  <si>
    <t>08</t>
  </si>
  <si>
    <t>Охрана окружающей среды</t>
  </si>
  <si>
    <t>Образование</t>
  </si>
  <si>
    <t xml:space="preserve">07 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</si>
  <si>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</si>
  <si>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</si>
  <si>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</si>
  <si>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</si>
  <si>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</si>
  <si>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>Культура</t>
  </si>
  <si>
    <t>441 99 00</t>
  </si>
  <si>
    <t>442 99 00</t>
  </si>
  <si>
    <t>Амбулаторная помощь</t>
  </si>
  <si>
    <t>Физическая культура и спорт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</si>
  <si>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</si>
  <si>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</si>
  <si>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</si>
  <si>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</si>
  <si>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выплаты в области социальной политики</t>
  </si>
  <si>
    <t>Охрана семьи и детства</t>
  </si>
  <si>
    <t>Межбюджетные трансферты</t>
  </si>
  <si>
    <t>11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</si>
  <si>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</si>
  <si>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Другие вопросы в области национальной экономики</t>
  </si>
  <si>
    <t>Мероприятия по землеустройству и землепользованию</t>
  </si>
  <si>
    <t>002 11 00</t>
  </si>
  <si>
    <t>Организация  работы органов  управления сельского хозяйства муниципальных образований за счет субсидии из областного бюджета</t>
  </si>
  <si>
    <t xml:space="preserve">02 </t>
  </si>
  <si>
    <t>002 04 34</t>
  </si>
  <si>
    <t>Расходы на обеспечение деятельности  по предоставлению гражданам субсидий</t>
  </si>
  <si>
    <t>Председатель представительного органа муниципального образования</t>
  </si>
  <si>
    <t>002 04 46</t>
  </si>
  <si>
    <t>Жилищно-коммунальное хозяйство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</si>
  <si>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</si>
  <si>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340 03 00</t>
  </si>
  <si>
    <t>512 97 00</t>
  </si>
  <si>
    <t>002 04 58</t>
  </si>
  <si>
    <t>002 04 78</t>
  </si>
  <si>
    <t>002 04 86</t>
  </si>
  <si>
    <t>002 04 60</t>
  </si>
  <si>
    <t>002 04 57</t>
  </si>
  <si>
    <t>508 99 80</t>
  </si>
  <si>
    <t>002 04 74</t>
  </si>
  <si>
    <t>517 02 00</t>
  </si>
  <si>
    <t>Субсидия  на организацию работы  органов управления  социальной защиты населения</t>
  </si>
  <si>
    <t>Организация работы финансовых органов  муниципальных образований  за счет субсидии областного бюджета</t>
  </si>
  <si>
    <t>Обеспечение деятельности школ-детских садов, школ начальных, неполных средних и средних за счет субвенции местных бюджетов на обеспечение государственных гарантий прав граждан  в сфере образования</t>
  </si>
  <si>
    <t>Субвенции  по социальному обслуживанию населения</t>
  </si>
  <si>
    <t>Расходы за счет субвенции  из областного  бюджета  на организацию и осуществление  деятельности  по опеке и попечительству</t>
  </si>
  <si>
    <t>002 25 00</t>
  </si>
  <si>
    <t>Председатель контрольно-счетной палаты</t>
  </si>
  <si>
    <t>Организация  работы органов  управления сельского хозяйства муниципальных образований за счет местного бюджета</t>
  </si>
  <si>
    <t>795 00 17</t>
  </si>
  <si>
    <t xml:space="preserve">000  </t>
  </si>
  <si>
    <t>Молодежная политика и оздоровление детей</t>
  </si>
  <si>
    <t>795 00 09</t>
  </si>
  <si>
    <t>795 00 05</t>
  </si>
  <si>
    <t>795 00 07</t>
  </si>
  <si>
    <t>795 00 01</t>
  </si>
  <si>
    <t>795 00 04</t>
  </si>
  <si>
    <t>795 00 10</t>
  </si>
  <si>
    <t>002 04 01</t>
  </si>
  <si>
    <t>002 04 97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</si>
  <si>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</si>
  <si>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Другие вопросы в области здравоохранения</t>
  </si>
  <si>
    <t>Другие вопросы в области культуры, кинематографии</t>
  </si>
  <si>
    <t>Иные дотации</t>
  </si>
  <si>
    <t>Здравоохранение</t>
  </si>
  <si>
    <t>410 01 00</t>
  </si>
  <si>
    <t>Другие вопросы в области охраны окружающей среды</t>
  </si>
  <si>
    <t>13</t>
  </si>
  <si>
    <t>Органы юстиции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</si>
  <si>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</si>
  <si>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</si>
  <si>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</si>
  <si>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Дотация на выравнивание  бюджетной
 обеспеченности бюджетов поселений за счет субвенции  бюджетам муниципальных районов</t>
  </si>
  <si>
    <t>002 04 98</t>
  </si>
  <si>
    <t>795 00 06</t>
  </si>
  <si>
    <t>Массовый спорт</t>
  </si>
  <si>
    <t>Лицензирование розничной продажи алкогольной продукции</t>
  </si>
  <si>
    <t>002 03 00</t>
  </si>
  <si>
    <t>Мероприятия в области спорта и физической культуры</t>
  </si>
  <si>
    <t>516 01 02</t>
  </si>
  <si>
    <t>516 01 01</t>
  </si>
  <si>
    <t>420 82 00</t>
  </si>
  <si>
    <t>Предоставление субсидий бюджетным учреждениям</t>
  </si>
  <si>
    <t>421 82 00</t>
  </si>
  <si>
    <t>421 82 88</t>
  </si>
  <si>
    <t>422 82 75</t>
  </si>
  <si>
    <t>423 82 00</t>
  </si>
  <si>
    <t>452 82 00</t>
  </si>
  <si>
    <t>440 82 00</t>
  </si>
  <si>
    <t xml:space="preserve">440 82 00 </t>
  </si>
  <si>
    <t>Обеспечение деятельности подведомственных казенных учреждений</t>
  </si>
  <si>
    <t>Субсидии бюджетным учреждениям на иные цели</t>
  </si>
  <si>
    <t>470 82 00</t>
  </si>
  <si>
    <t>471 82 00</t>
  </si>
  <si>
    <t>508 82 80</t>
  </si>
  <si>
    <t>Дотация на выравнивание бюджетной
обеспеченности бюджетов поселений за счет собственных средств бюджета муниципального района</t>
  </si>
  <si>
    <t>Дотации на выравнивание бюджетной обеспеченности субъектов Российской Федерации и муниципальных образований</t>
  </si>
  <si>
    <t>Расходы на реализацию переданных государственных полномочий в области охраны труда</t>
  </si>
  <si>
    <t>Общеэкономические вопросы</t>
  </si>
  <si>
    <t>002 0401</t>
  </si>
  <si>
    <t>795 00 21</t>
  </si>
  <si>
    <t>795 00 20</t>
  </si>
  <si>
    <t xml:space="preserve">04 </t>
  </si>
  <si>
    <t>Жилищное хозяйство</t>
  </si>
  <si>
    <t>102 01 02</t>
  </si>
  <si>
    <t>Бюджетные инвестиции в объекты капитального строительства собственности муниципальных образований</t>
  </si>
  <si>
    <t>444 06 01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</si>
  <si>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</si>
  <si>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</si>
  <si>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Периодическая печать и издательства</t>
  </si>
  <si>
    <t>Средства массовой информации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</si>
  <si>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</si>
  <si>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 (капитальный ремонт)</t>
  </si>
  <si>
    <t>Центральный аппарат (местный аппарат)</t>
  </si>
  <si>
    <t>Субсидии бюджетным учреждениям на иные цели (приобретение основных средств )</t>
  </si>
  <si>
    <t>421 82 10</t>
  </si>
  <si>
    <t>795 00 19</t>
  </si>
  <si>
    <t>Дорожное хозяйство (дорожные фонды)</t>
  </si>
  <si>
    <t>Поддержка мер по обеспечению сбалансированности бюджетов</t>
  </si>
  <si>
    <t>Культура и кинематография</t>
  </si>
  <si>
    <t>421 82 01</t>
  </si>
  <si>
    <t>795 00 31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</si>
  <si>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</si>
  <si>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</si>
  <si>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</si>
  <si>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</si>
  <si>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</si>
  <si>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</si>
  <si>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</si>
  <si>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</si>
  <si>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</si>
  <si>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022 04 01</t>
  </si>
  <si>
    <t>Уплата налога на имущество организаций и земельного налога</t>
  </si>
  <si>
    <t>Уплата прочих налогов, сборов и иных платежей</t>
  </si>
  <si>
    <t>Организация работы комиссий  по делам  несовершеннолетних и защите их прав</t>
  </si>
  <si>
    <t>Реализация переданных  государственных полномочий в области  охраны окружающей среды</t>
  </si>
  <si>
    <t>350</t>
  </si>
  <si>
    <t>Премии и гранты</t>
  </si>
  <si>
    <t>530</t>
  </si>
  <si>
    <t>Субвенции</t>
  </si>
  <si>
    <t>002 04 99</t>
  </si>
  <si>
    <t>098 02 01</t>
  </si>
  <si>
    <t>810</t>
  </si>
  <si>
    <t>Обеспечение мероприятий по капитальному ремонту многоквартирных домов за счет средств бюджетов</t>
  </si>
  <si>
    <t>Субсидии юридическим лицам (кроме некоммерческих организаций), индивидуальным предпринимателям, физическим лицам</t>
  </si>
  <si>
    <t>000 000 00</t>
  </si>
  <si>
    <t>351 05 00</t>
  </si>
  <si>
    <t>351 05 000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</si>
  <si>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</si>
  <si>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</si>
  <si>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</si>
  <si>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</si>
  <si>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</si>
  <si>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</si>
  <si>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420 82 88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</si>
  <si>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
образовательных организациях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</si>
  <si>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</si>
  <si>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</si>
  <si>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</si>
  <si>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</si>
  <si>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</si>
  <si>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</si>
  <si>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 xml:space="preserve">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 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</si>
  <si>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</si>
  <si>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</si>
  <si>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Возмещение стоимости услуг по погребению и выплату социального пособия на погребение </t>
  </si>
  <si>
    <t xml:space="preserve">Ежемесячная денежная выплата на оплату жилья и коммунальных услуг многодетной семье </t>
  </si>
  <si>
    <t xml:space="preserve">Выплата областного единовременного пособия при рождении ребенка </t>
  </si>
  <si>
    <t xml:space="preserve">10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</si>
  <si>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</si>
  <si>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</si>
  <si>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</si>
  <si>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</si>
  <si>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Субсидии некоммерческим организациям (за исключением государственных (муниципальных) учреждений)</t>
  </si>
  <si>
    <t>630</t>
  </si>
  <si>
    <t>Расходы за счет субвенции из областного бюджета на выплаты приемной семье на содержание подопечных детей</t>
  </si>
  <si>
    <t>520 13 11</t>
  </si>
  <si>
    <t>Расходы за счет субвенции из областного бюджета на оплату труда приемного родителя</t>
  </si>
  <si>
    <t>520 13 12</t>
  </si>
  <si>
    <t>Расходы за счет субвенции из областного бюджета на выплаты семьям опекунов на содержание подопечных детей</t>
  </si>
  <si>
    <t>520 13 20</t>
  </si>
  <si>
    <t>521 02 91</t>
  </si>
  <si>
    <t>511</t>
  </si>
  <si>
    <t>512</t>
  </si>
  <si>
    <t>Дотации на выравнивание бюджетной обеспеченности</t>
  </si>
  <si>
    <t>Сумма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</si>
  <si>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</si>
  <si>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>491 01 00</t>
  </si>
  <si>
    <t>505 48 00</t>
  </si>
  <si>
    <t>505 52 50</t>
  </si>
  <si>
    <t>505 52 80</t>
  </si>
  <si>
    <t>505 53 80</t>
  </si>
  <si>
    <t>505 55 08</t>
  </si>
  <si>
    <t>505 63 56</t>
  </si>
  <si>
    <t>505 75 10</t>
  </si>
  <si>
    <t>505 75 22</t>
  </si>
  <si>
    <t>505 75 25</t>
  </si>
  <si>
    <t>505 75 32</t>
  </si>
  <si>
    <t>505 75 35</t>
  </si>
  <si>
    <t>505 75 42</t>
  </si>
  <si>
    <t>505 75 51</t>
  </si>
  <si>
    <t>505 75 53</t>
  </si>
  <si>
    <t>505 75 60</t>
  </si>
  <si>
    <t>505 75 70</t>
  </si>
  <si>
    <t>505 75 80</t>
  </si>
  <si>
    <t>505 75 90</t>
  </si>
  <si>
    <t>514 05 01</t>
  </si>
  <si>
    <t>Субсидии гражданам на приобретение жилья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</si>
  <si>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</si>
  <si>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</si>
  <si>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322</t>
  </si>
  <si>
    <t>521 02 03</t>
  </si>
  <si>
    <t>521 02 04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</si>
  <si>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</si>
  <si>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420 82 89</t>
  </si>
  <si>
    <t>242</t>
  </si>
  <si>
    <t>Закупка товаров, работ, услуг в сфере информационно-коммуникационных технологий</t>
  </si>
  <si>
    <t>123</t>
  </si>
  <si>
    <t>Распределение бюджетных ассигнований  по разделам, подразделам, целевым статьям и группам видов расходов классификации                                        расходов бюджета на плановый период 2015 и 2016 годов</t>
  </si>
  <si>
    <t xml:space="preserve">Расходы на реализацию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
1995 года № 81-ФЗ «О государственных пособиях гражданам, имеющим детей» </t>
  </si>
  <si>
    <t xml:space="preserve">Распределение субвенций местным бюджетам на выплату ежемесячного пособия по уходу за ребенком в возрасте от полутора до трех лет </t>
  </si>
  <si>
    <t>Обеспечение дополнительных мер социальной защиты ветеранов в Челябинской области (компенсационные выплаты за пользование услугами связи)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</si>
  <si>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</si>
  <si>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</si>
  <si>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</si>
  <si>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001 40 00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</si>
  <si>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</si>
  <si>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</si>
  <si>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Сосновского муниципального района "Обеспечение доступным и комфортным жильем граждан Российской Федерации  " на 2014–2020    годы</t>
  </si>
  <si>
    <t>795 00 18</t>
  </si>
  <si>
    <t>Благоустройство</t>
  </si>
  <si>
    <t>600 05 00</t>
  </si>
  <si>
    <t>500000</t>
  </si>
  <si>
    <t>Муниципальная  программа Сосновского муниципального района "Вакцинопрофилактика населения Сосновского  района" на 2014-2015 годы</t>
  </si>
  <si>
    <t>Муниципальная  программа Сосновского муниципального района "Развитие донорского движения в Сосновском районе" на 2014-2015 годы</t>
  </si>
  <si>
    <t>795 00 11</t>
  </si>
  <si>
    <t>795 00 15</t>
  </si>
  <si>
    <t>423 82 02</t>
  </si>
  <si>
    <t>423 82 03</t>
  </si>
  <si>
    <t>Субсидии бюджетным учреждениям на иные цели (текущий ремонт)</t>
  </si>
  <si>
    <t>440 82 03</t>
  </si>
  <si>
    <t>440 82 01</t>
  </si>
  <si>
    <t>442 99 70</t>
  </si>
  <si>
    <t>Выплата  библиотечным работникам  лечебного пособия  и ежемесячной  надбавки  к заработной плате  за выслугу лет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</si>
  <si>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</si>
  <si>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Муниципальная  программа Сосновского муниципального района "Укрепление материально-технической базы учреждений культуры Сосновского  района " на 2014-2015 годы</t>
  </si>
  <si>
    <t>420 82 01</t>
  </si>
  <si>
    <t>420 82 03</t>
  </si>
  <si>
    <t>Муниципальная  программа Сосновского муниципального района "Поддержка и развитие дошкольного образования в Сосновском муниципальном районе" на 2014 год</t>
  </si>
  <si>
    <t>313</t>
  </si>
  <si>
    <t>Пособия, компенсации, меры социальной поддержки по публичным нормативным обязательствам</t>
  </si>
  <si>
    <t>795 00 29</t>
  </si>
  <si>
    <t>517 02 01</t>
  </si>
  <si>
    <t>Поддержка мер по обеспечению сбалансированности бюджетов (пожарная безопасность)</t>
  </si>
  <si>
    <t>Коммунальное хозяйство</t>
  </si>
  <si>
    <t>070 05 00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</si>
  <si>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</si>
  <si>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Предоставление субсидий бюджетным учреждениям </t>
  </si>
  <si>
    <t xml:space="preserve">Муниципальная программа Сосновского муниципального района  "Социальная поддержка инвалидов  в Сосновском муниципальном районе" на 2013-2016 годы </t>
  </si>
  <si>
    <t>Муниципальная программа Сосновского муниципального района "Развитие малого и среднего предпринимательства в Сосновском муниципальном районе "</t>
  </si>
  <si>
    <t>Муниципальная  программа Сосновского муниципального района "Оснащение музыкальными инструментами и сопутствующим оборудованием детских школ искусств в Сосновском муниципальном районе"</t>
  </si>
  <si>
    <t xml:space="preserve">Муниципальная программа Сосновского муниципального района "Повышение эффективности реализации молодежной политики Сосновского района" на 2014год   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</si>
  <si>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</si>
  <si>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</si>
  <si>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001 59 03</t>
  </si>
  <si>
    <t xml:space="preserve">Приложение № 10                                                                                                                                к решению Собрания депутатов "О бюджете Сосновского муниципального района на 2014 год и на плановый период 2015 и 2016 годов"                                                                                                                                   от 18.12.2013 года № 698                              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</si>
  <si>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</si>
  <si>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</si>
  <si>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Осуществление полномочий по комплектованию, учету и хранению  архивных документов, отнесенных к государственной  собственности Челябинской области</t>
  </si>
  <si>
    <t>Обеспечение деятельности финансовых , налоговых и таможенных органов и органов финансового (финансово-бюджетного)надзора</t>
  </si>
  <si>
    <t>Муниципальная  программа Сосновского муниципального района "Развитие муниципальной службы в Сосновском районе" на 2014-2015 годы</t>
  </si>
  <si>
    <t>Реализация полномочий Российской Федерации на государственную регистрацию актов гражданского состояния</t>
  </si>
  <si>
    <t>Резервные фонды исполнительных органов местного самоуправления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</si>
  <si>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</si>
  <si>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 программа Сосновского муниципального района "Развитие дорожного хозяйства в Сосновском районе" на 2014-2015 годы</t>
  </si>
  <si>
    <t>Прочие мероприятия по благоустройству поселений</t>
  </si>
  <si>
    <t>Другие вопросы в области жилищно-коммунального хозяйства</t>
  </si>
  <si>
    <t>Субсидии бюджетным учреждениям на иные цели (обеспечение продуктами питания детей из малообеспеченных семей и детей с нарушением здоровья, обучающихся в МОУ за счет средств муниципального района)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</si>
  <si>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</si>
  <si>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Муниципальная  программа Сосновского муниципального района "Развитие образования  в Сосновском муниципальном районе" на 2014-2015 годы</t>
  </si>
  <si>
    <t xml:space="preserve"> Муниципальная  программа Сосновского муниципального района "Дети Сосновского района" на 2014-2015 годы </t>
  </si>
  <si>
    <t>Муниципальная  программа Сосновского муниципального района "Развитие библиотечного дела в Сосновском муниципальном районе" в 2013-2017годы</t>
  </si>
  <si>
    <t>Муниципальная  программа Сосновского муниципального района " Пожарная безопасность муниципальных учреждений культуры Сосновского муниципального района на 2013-2017 гг.."</t>
  </si>
  <si>
    <t>Стационарная медицинская помощь</t>
  </si>
  <si>
    <t>Муниципальная  программа Сосновского муниципального района "Развитие здравоохранения в Сосновском районе" на 2014-2015 годы</t>
  </si>
  <si>
    <t>Выплата  единовременного социального пособия гражданам, находящихся в трудной жизненной ситуации</t>
  </si>
  <si>
    <t>Обеспечение мер социальной поддержки ветеранов труда и тружеников тыла (ежемесячная денежная выплата)</t>
  </si>
  <si>
    <t>Обеспечение мер социальной поддержки ветеранов труда и тружеников тыла(компенсация расходов на оплату жилых помещений и коммунальных услуг)</t>
  </si>
  <si>
    <t>Обеспечение мер социальной поддержки реабилитированных лиц и лиц, признанных пострадавшими от политической репрессий(ежемесячная денежная выплата)</t>
  </si>
  <si>
    <t>Обеспечение мер социальной поддержки реабилитированных лиц и лиц, признанных пострадавшими от политической репрессий(компенсация расходов на оплату жилых помещений и коммунальных услуг)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</si>
  <si>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</si>
  <si>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</si>
  <si>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Муниципальная  программа Сосновского муниципального района "Дети Сосновского района" на 2014-2015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</si>
</sst>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theme="1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sz val="10"/>
      <color rgb="FFFF0000"/>
      <name val="Arial Cyr"/>
      <charset val="204"/>
    </font>
    <font>
      <sz val="8"/>
      <color rgb="FF000000"/>
      <name val="Arial"/>
      <family val="2"/>
      <charset val="204"/>
    </font>
    <font>
      <sz val="10"/>
      <color rgb="FF00B0F0"/>
      <name val="Arial Cyr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4" fontId="0" fillId="0" borderId="1" xfId="0" applyNumberForma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49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 applyBorder="1"/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0" fillId="0" borderId="0" xfId="0" applyNumberFormat="1" applyFill="1"/>
    <xf numFmtId="0" fontId="5" fillId="0" borderId="1" xfId="0" applyFont="1" applyBorder="1" applyAlignment="1">
      <alignment vertical="top" wrapText="1"/>
    </xf>
    <xf numFmtId="0" fontId="0" fillId="2" borderId="0" xfId="0" applyFill="1"/>
    <xf numFmtId="0" fontId="3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/>
    <xf numFmtId="0" fontId="8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top" textRotation="90"/>
    </xf>
    <xf numFmtId="0" fontId="3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12" fontId="10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14" fillId="0" borderId="0" xfId="0" applyNumberFormat="1" applyFont="1"/>
    <xf numFmtId="0" fontId="3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 applyProtection="1">
      <alignment horizontal="left" vertical="top" wrapText="1"/>
      <protection locked="0"/>
    </xf>
    <xf numFmtId="4" fontId="10" fillId="0" borderId="0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4" fontId="16" fillId="0" borderId="0" xfId="0" applyNumberFormat="1" applyFont="1" applyBorder="1" applyAlignment="1">
      <alignment vertical="center"/>
    </xf>
    <xf numFmtId="4" fontId="16" fillId="0" borderId="0" xfId="0" applyNumberFormat="1" applyFont="1" applyBorder="1"/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7" fillId="0" borderId="0" xfId="0" applyFont="1"/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4"/>
  <sheetViews>
    <sheetView tabSelected="1" topLeftCell="A246" zoomScale="93" zoomScaleNormal="93" workbookViewId="0">
      <selection activeCell="A215" sqref="A215"/>
    </sheetView>
  </sheetViews>
  <sheetFormatPr defaultRowHeight="12.75" x14ac:dyDescent="0.2"/>
  <cols>
    <col min="1" max="1" width="68.5703125" customWidth="1"/>
    <col min="2" max="2" width="5.5703125" customWidth="1"/>
    <col min="3" max="3" width="5.42578125" customWidth="1"/>
    <col min="4" max="4" width="9.85546875" customWidth="1"/>
    <col min="5" max="5" width="7.42578125" customWidth="1"/>
    <col min="6" max="6" width="19" customWidth="1"/>
    <col min="7" max="7" width="18" customWidth="1"/>
    <col min="8" max="9" width="14.42578125" bestFit="1" customWidth="1"/>
    <col min="10" max="10" width="9.5703125" bestFit="1" customWidth="1"/>
  </cols>
  <sheetData>
    <row r="1" spans="1:8" ht="62.25" customHeight="1" x14ac:dyDescent="0.25">
      <c r="C1" s="79" t="s">
        <v>294</v>
      </c>
      <c r="D1" s="79"/>
      <c r="E1" s="79"/>
      <c r="F1" s="79"/>
      <c r="G1" s="80"/>
      <c r="H1" s="49"/>
    </row>
    <row r="2" spans="1:8" ht="28.5" customHeight="1" x14ac:dyDescent="0.25">
      <c r="A2" s="81" t="s">
        <v>247</v>
      </c>
      <c r="B2" s="81"/>
      <c r="C2" s="81"/>
      <c r="D2" s="81"/>
      <c r="E2" s="81"/>
      <c r="F2" s="81"/>
      <c r="G2" s="82"/>
      <c r="H2" s="49"/>
    </row>
    <row r="3" spans="1:8" ht="16.5" customHeight="1" x14ac:dyDescent="0.2">
      <c r="A3" s="83"/>
      <c r="B3" s="83"/>
      <c r="C3" s="83"/>
      <c r="D3" s="83"/>
      <c r="E3" s="84"/>
      <c r="F3" s="85"/>
    </row>
    <row r="4" spans="1:8" ht="27" customHeight="1" x14ac:dyDescent="0.2">
      <c r="A4" s="86" t="s">
        <v>0</v>
      </c>
      <c r="B4" s="87" t="s">
        <v>1</v>
      </c>
      <c r="C4" s="88"/>
      <c r="D4" s="88"/>
      <c r="E4" s="89"/>
      <c r="F4" s="86" t="s">
        <v>214</v>
      </c>
      <c r="G4" s="90"/>
    </row>
    <row r="5" spans="1:8" ht="51" customHeight="1" x14ac:dyDescent="0.2">
      <c r="A5" s="86"/>
      <c r="B5" s="50" t="s">
        <v>4</v>
      </c>
      <c r="C5" s="51" t="s">
        <v>158</v>
      </c>
      <c r="D5" s="51" t="s">
        <v>5</v>
      </c>
      <c r="E5" s="52" t="s">
        <v>6</v>
      </c>
      <c r="F5" s="64">
        <v>2015</v>
      </c>
      <c r="G5" s="64">
        <v>2016</v>
      </c>
    </row>
    <row r="6" spans="1:8" x14ac:dyDescent="0.2">
      <c r="A6" s="2" t="s">
        <v>3</v>
      </c>
      <c r="B6" s="5" t="s">
        <v>8</v>
      </c>
      <c r="C6" s="5" t="s">
        <v>9</v>
      </c>
      <c r="D6" s="5" t="s">
        <v>7</v>
      </c>
      <c r="E6" s="5" t="s">
        <v>10</v>
      </c>
      <c r="F6" s="77">
        <f>F7+F10+F19+F37+F40+F53</f>
        <v>55353029.359999999</v>
      </c>
      <c r="G6" s="77">
        <f>G7+G10+G19+G37+G40+G53</f>
        <v>58687229.359999999</v>
      </c>
    </row>
    <row r="7" spans="1:8" ht="22.5" x14ac:dyDescent="0.2">
      <c r="A7" s="3" t="s">
        <v>295</v>
      </c>
      <c r="B7" s="6" t="s">
        <v>8</v>
      </c>
      <c r="C7" s="6" t="s">
        <v>11</v>
      </c>
      <c r="D7" s="6" t="s">
        <v>7</v>
      </c>
      <c r="E7" s="6" t="s">
        <v>10</v>
      </c>
      <c r="F7" s="78">
        <f>F8</f>
        <v>1325500</v>
      </c>
      <c r="G7" s="78">
        <f>G8</f>
        <v>1325500</v>
      </c>
    </row>
    <row r="8" spans="1:8" x14ac:dyDescent="0.2">
      <c r="A8" s="1" t="s">
        <v>12</v>
      </c>
      <c r="B8" s="7" t="s">
        <v>8</v>
      </c>
      <c r="C8" s="7" t="s">
        <v>11</v>
      </c>
      <c r="D8" s="7" t="s">
        <v>106</v>
      </c>
      <c r="E8" s="7" t="s">
        <v>10</v>
      </c>
      <c r="F8" s="11">
        <f>F9</f>
        <v>1325500</v>
      </c>
      <c r="G8" s="11">
        <f>G9</f>
        <v>1325500</v>
      </c>
    </row>
    <row r="9" spans="1:8" ht="22.5" x14ac:dyDescent="0.2">
      <c r="A9" s="1" t="s">
        <v>152</v>
      </c>
      <c r="B9" s="7" t="s">
        <v>8</v>
      </c>
      <c r="C9" s="7" t="s">
        <v>11</v>
      </c>
      <c r="D9" s="7" t="s">
        <v>106</v>
      </c>
      <c r="E9" s="7" t="s">
        <v>151</v>
      </c>
      <c r="F9" s="11">
        <v>1325500</v>
      </c>
      <c r="G9" s="11">
        <v>1325500</v>
      </c>
    </row>
    <row r="10" spans="1:8" ht="22.5" x14ac:dyDescent="0.2">
      <c r="A10" s="3" t="s">
        <v>59</v>
      </c>
      <c r="B10" s="6" t="s">
        <v>8</v>
      </c>
      <c r="C10" s="6" t="s">
        <v>13</v>
      </c>
      <c r="D10" s="6" t="s">
        <v>7</v>
      </c>
      <c r="E10" s="6" t="s">
        <v>10</v>
      </c>
      <c r="F10" s="78">
        <f>F11+F17</f>
        <v>4336000</v>
      </c>
      <c r="G10" s="78">
        <f>G11+G17</f>
        <v>4336000</v>
      </c>
    </row>
    <row r="11" spans="1:8" x14ac:dyDescent="0.2">
      <c r="A11" s="1" t="s">
        <v>100</v>
      </c>
      <c r="B11" s="7" t="s">
        <v>8</v>
      </c>
      <c r="C11" s="7" t="s">
        <v>13</v>
      </c>
      <c r="D11" s="7" t="s">
        <v>87</v>
      </c>
      <c r="E11" s="7" t="s">
        <v>10</v>
      </c>
      <c r="F11" s="11">
        <f>F12+F13+F14+F15+F16</f>
        <v>3232000</v>
      </c>
      <c r="G11" s="11">
        <f>G12+G13+G14+G15+G16</f>
        <v>3232000</v>
      </c>
    </row>
    <row r="12" spans="1:8" ht="22.5" x14ac:dyDescent="0.2">
      <c r="A12" s="1" t="s">
        <v>152</v>
      </c>
      <c r="B12" s="7" t="s">
        <v>14</v>
      </c>
      <c r="C12" s="7" t="s">
        <v>13</v>
      </c>
      <c r="D12" s="7" t="s">
        <v>87</v>
      </c>
      <c r="E12" s="7" t="s">
        <v>151</v>
      </c>
      <c r="F12" s="11">
        <v>1196500</v>
      </c>
      <c r="G12" s="11">
        <v>1196500</v>
      </c>
    </row>
    <row r="13" spans="1:8" ht="22.5" x14ac:dyDescent="0.2">
      <c r="A13" s="1" t="s">
        <v>153</v>
      </c>
      <c r="B13" s="7" t="s">
        <v>8</v>
      </c>
      <c r="C13" s="7" t="s">
        <v>13</v>
      </c>
      <c r="D13" s="7" t="s">
        <v>87</v>
      </c>
      <c r="E13" s="7" t="s">
        <v>154</v>
      </c>
      <c r="F13" s="11">
        <v>8380</v>
      </c>
      <c r="G13" s="11">
        <v>8380</v>
      </c>
    </row>
    <row r="14" spans="1:8" ht="22.5" x14ac:dyDescent="0.2">
      <c r="A14" s="1" t="s">
        <v>156</v>
      </c>
      <c r="B14" s="7" t="s">
        <v>8</v>
      </c>
      <c r="C14" s="7" t="s">
        <v>13</v>
      </c>
      <c r="D14" s="7" t="s">
        <v>87</v>
      </c>
      <c r="E14" s="7" t="s">
        <v>155</v>
      </c>
      <c r="F14" s="11">
        <v>1956679</v>
      </c>
      <c r="G14" s="11">
        <v>1956679</v>
      </c>
    </row>
    <row r="15" spans="1:8" x14ac:dyDescent="0.2">
      <c r="A15" s="46" t="s">
        <v>161</v>
      </c>
      <c r="B15" s="7" t="s">
        <v>8</v>
      </c>
      <c r="C15" s="7" t="s">
        <v>13</v>
      </c>
      <c r="D15" s="7" t="s">
        <v>87</v>
      </c>
      <c r="E15" s="7" t="s">
        <v>157</v>
      </c>
      <c r="F15" s="11">
        <v>500</v>
      </c>
      <c r="G15" s="11">
        <v>500</v>
      </c>
    </row>
    <row r="16" spans="1:8" x14ac:dyDescent="0.2">
      <c r="A16" s="45" t="s">
        <v>162</v>
      </c>
      <c r="B16" s="7" t="s">
        <v>8</v>
      </c>
      <c r="C16" s="7" t="s">
        <v>13</v>
      </c>
      <c r="D16" s="7" t="s">
        <v>160</v>
      </c>
      <c r="E16" s="7" t="s">
        <v>159</v>
      </c>
      <c r="F16" s="11">
        <v>69941</v>
      </c>
      <c r="G16" s="11">
        <v>69941</v>
      </c>
    </row>
    <row r="17" spans="1:7" x14ac:dyDescent="0.2">
      <c r="A17" s="1" t="s">
        <v>56</v>
      </c>
      <c r="B17" s="7" t="s">
        <v>8</v>
      </c>
      <c r="C17" s="7" t="s">
        <v>13</v>
      </c>
      <c r="D17" s="7" t="s">
        <v>51</v>
      </c>
      <c r="E17" s="7" t="s">
        <v>10</v>
      </c>
      <c r="F17" s="11">
        <f>F18</f>
        <v>1104000</v>
      </c>
      <c r="G17" s="11">
        <f>G18</f>
        <v>1104000</v>
      </c>
    </row>
    <row r="18" spans="1:7" ht="22.5" x14ac:dyDescent="0.2">
      <c r="A18" s="1" t="s">
        <v>152</v>
      </c>
      <c r="B18" s="7" t="s">
        <v>8</v>
      </c>
      <c r="C18" s="7" t="s">
        <v>13</v>
      </c>
      <c r="D18" s="7" t="s">
        <v>51</v>
      </c>
      <c r="E18" s="7" t="s">
        <v>151</v>
      </c>
      <c r="F18" s="11">
        <v>1104000</v>
      </c>
      <c r="G18" s="11">
        <v>1104000</v>
      </c>
    </row>
    <row r="19" spans="1:7" ht="33.75" x14ac:dyDescent="0.2">
      <c r="A19" s="3" t="s">
        <v>296</v>
      </c>
      <c r="B19" s="6" t="s">
        <v>14</v>
      </c>
      <c r="C19" s="6" t="s">
        <v>15</v>
      </c>
      <c r="D19" s="6" t="s">
        <v>7</v>
      </c>
      <c r="E19" s="6" t="s">
        <v>10</v>
      </c>
      <c r="F19" s="78">
        <f>F20+F26+F29+F32+F34</f>
        <v>34207929.359999999</v>
      </c>
      <c r="G19" s="78">
        <f>G20+G26+G29+G32+G34</f>
        <v>37533929.359999999</v>
      </c>
    </row>
    <row r="20" spans="1:7" x14ac:dyDescent="0.2">
      <c r="A20" s="53" t="s">
        <v>100</v>
      </c>
      <c r="B20" s="23" t="s">
        <v>8</v>
      </c>
      <c r="C20" s="23" t="s">
        <v>15</v>
      </c>
      <c r="D20" s="23" t="s">
        <v>87</v>
      </c>
      <c r="E20" s="23" t="s">
        <v>10</v>
      </c>
      <c r="F20" s="24">
        <f>F21+F22+F23+F24+F25</f>
        <v>33184529.359999999</v>
      </c>
      <c r="G20" s="24">
        <f>G21+G22+G23+G24+G25</f>
        <v>36510529.359999999</v>
      </c>
    </row>
    <row r="21" spans="1:7" ht="22.5" x14ac:dyDescent="0.2">
      <c r="A21" s="1" t="s">
        <v>152</v>
      </c>
      <c r="B21" s="7" t="s">
        <v>8</v>
      </c>
      <c r="C21" s="7" t="s">
        <v>15</v>
      </c>
      <c r="D21" s="7" t="s">
        <v>87</v>
      </c>
      <c r="E21" s="7" t="s">
        <v>151</v>
      </c>
      <c r="F21" s="11">
        <v>23630100</v>
      </c>
      <c r="G21" s="11">
        <v>23630100</v>
      </c>
    </row>
    <row r="22" spans="1:7" s="8" customFormat="1" ht="22.5" x14ac:dyDescent="0.2">
      <c r="A22" s="1" t="s">
        <v>153</v>
      </c>
      <c r="B22" s="16" t="s">
        <v>8</v>
      </c>
      <c r="C22" s="16" t="s">
        <v>15</v>
      </c>
      <c r="D22" s="16" t="s">
        <v>87</v>
      </c>
      <c r="E22" s="16" t="s">
        <v>154</v>
      </c>
      <c r="F22" s="11">
        <v>200000</v>
      </c>
      <c r="G22" s="11">
        <v>200000</v>
      </c>
    </row>
    <row r="23" spans="1:7" s="8" customFormat="1" ht="22.5" x14ac:dyDescent="0.2">
      <c r="A23" s="1" t="s">
        <v>156</v>
      </c>
      <c r="B23" s="16" t="s">
        <v>8</v>
      </c>
      <c r="C23" s="16" t="s">
        <v>15</v>
      </c>
      <c r="D23" s="16" t="s">
        <v>87</v>
      </c>
      <c r="E23" s="16" t="s">
        <v>155</v>
      </c>
      <c r="F23" s="11">
        <v>8674429.3599999994</v>
      </c>
      <c r="G23" s="11">
        <v>12000429.359999999</v>
      </c>
    </row>
    <row r="24" spans="1:7" s="8" customFormat="1" x14ac:dyDescent="0.2">
      <c r="A24" s="46" t="s">
        <v>161</v>
      </c>
      <c r="B24" s="7" t="s">
        <v>8</v>
      </c>
      <c r="C24" s="7" t="s">
        <v>15</v>
      </c>
      <c r="D24" s="7" t="s">
        <v>87</v>
      </c>
      <c r="E24" s="7" t="s">
        <v>157</v>
      </c>
      <c r="F24" s="11">
        <v>200000</v>
      </c>
      <c r="G24" s="11">
        <v>200000</v>
      </c>
    </row>
    <row r="25" spans="1:7" s="8" customFormat="1" x14ac:dyDescent="0.2">
      <c r="A25" s="45" t="s">
        <v>162</v>
      </c>
      <c r="B25" s="7" t="s">
        <v>8</v>
      </c>
      <c r="C25" s="7" t="s">
        <v>15</v>
      </c>
      <c r="D25" s="7" t="s">
        <v>160</v>
      </c>
      <c r="E25" s="7" t="s">
        <v>159</v>
      </c>
      <c r="F25" s="11">
        <v>480000</v>
      </c>
      <c r="G25" s="11">
        <v>480000</v>
      </c>
    </row>
    <row r="26" spans="1:7" s="8" customFormat="1" x14ac:dyDescent="0.2">
      <c r="A26" s="13" t="s">
        <v>163</v>
      </c>
      <c r="B26" s="16" t="s">
        <v>8</v>
      </c>
      <c r="C26" s="16" t="s">
        <v>15</v>
      </c>
      <c r="D26" s="16" t="s">
        <v>62</v>
      </c>
      <c r="E26" s="16" t="s">
        <v>10</v>
      </c>
      <c r="F26" s="11">
        <f>F27+F28</f>
        <v>586200</v>
      </c>
      <c r="G26" s="11">
        <f>G27+G28</f>
        <v>586200</v>
      </c>
    </row>
    <row r="27" spans="1:7" s="8" customFormat="1" ht="22.5" x14ac:dyDescent="0.2">
      <c r="A27" s="1" t="s">
        <v>152</v>
      </c>
      <c r="B27" s="7" t="s">
        <v>8</v>
      </c>
      <c r="C27" s="7" t="s">
        <v>15</v>
      </c>
      <c r="D27" s="7" t="s">
        <v>62</v>
      </c>
      <c r="E27" s="7" t="s">
        <v>151</v>
      </c>
      <c r="F27" s="11">
        <v>533820</v>
      </c>
      <c r="G27" s="11">
        <v>533820</v>
      </c>
    </row>
    <row r="28" spans="1:7" s="8" customFormat="1" ht="22.5" x14ac:dyDescent="0.2">
      <c r="A28" s="1" t="s">
        <v>156</v>
      </c>
      <c r="B28" s="16" t="s">
        <v>8</v>
      </c>
      <c r="C28" s="16" t="s">
        <v>15</v>
      </c>
      <c r="D28" s="16" t="s">
        <v>62</v>
      </c>
      <c r="E28" s="16" t="s">
        <v>155</v>
      </c>
      <c r="F28" s="11">
        <v>52380</v>
      </c>
      <c r="G28" s="11">
        <v>52380</v>
      </c>
    </row>
    <row r="29" spans="1:7" s="8" customFormat="1" ht="22.5" x14ac:dyDescent="0.2">
      <c r="A29" s="13" t="s">
        <v>164</v>
      </c>
      <c r="B29" s="16" t="s">
        <v>8</v>
      </c>
      <c r="C29" s="16" t="s">
        <v>15</v>
      </c>
      <c r="D29" s="16" t="s">
        <v>63</v>
      </c>
      <c r="E29" s="16" t="s">
        <v>10</v>
      </c>
      <c r="F29" s="11">
        <f>F30+F31</f>
        <v>296200</v>
      </c>
      <c r="G29" s="11">
        <f>G30+G31</f>
        <v>296200</v>
      </c>
    </row>
    <row r="30" spans="1:7" s="8" customFormat="1" ht="22.5" x14ac:dyDescent="0.2">
      <c r="A30" s="1" t="s">
        <v>152</v>
      </c>
      <c r="B30" s="7" t="s">
        <v>8</v>
      </c>
      <c r="C30" s="7" t="s">
        <v>15</v>
      </c>
      <c r="D30" s="16" t="s">
        <v>63</v>
      </c>
      <c r="E30" s="7" t="s">
        <v>151</v>
      </c>
      <c r="F30" s="11">
        <v>260400</v>
      </c>
      <c r="G30" s="11">
        <v>260400</v>
      </c>
    </row>
    <row r="31" spans="1:7" s="8" customFormat="1" ht="22.5" x14ac:dyDescent="0.2">
      <c r="A31" s="1" t="s">
        <v>156</v>
      </c>
      <c r="B31" s="16" t="s">
        <v>8</v>
      </c>
      <c r="C31" s="16" t="s">
        <v>15</v>
      </c>
      <c r="D31" s="16" t="s">
        <v>63</v>
      </c>
      <c r="E31" s="16" t="s">
        <v>155</v>
      </c>
      <c r="F31" s="11">
        <v>35800</v>
      </c>
      <c r="G31" s="11">
        <v>35800</v>
      </c>
    </row>
    <row r="32" spans="1:7" s="8" customFormat="1" ht="22.5" x14ac:dyDescent="0.2">
      <c r="A32" s="13" t="s">
        <v>297</v>
      </c>
      <c r="B32" s="16" t="s">
        <v>8</v>
      </c>
      <c r="C32" s="16" t="s">
        <v>15</v>
      </c>
      <c r="D32" s="16" t="s">
        <v>64</v>
      </c>
      <c r="E32" s="16" t="s">
        <v>10</v>
      </c>
      <c r="F32" s="11">
        <f>F33</f>
        <v>47200</v>
      </c>
      <c r="G32" s="11">
        <f>G33</f>
        <v>47200</v>
      </c>
    </row>
    <row r="33" spans="1:7" s="8" customFormat="1" ht="22.5" x14ac:dyDescent="0.2">
      <c r="A33" s="1" t="s">
        <v>156</v>
      </c>
      <c r="B33" s="16" t="s">
        <v>8</v>
      </c>
      <c r="C33" s="16" t="s">
        <v>15</v>
      </c>
      <c r="D33" s="16" t="s">
        <v>64</v>
      </c>
      <c r="E33" s="16" t="s">
        <v>155</v>
      </c>
      <c r="F33" s="11">
        <v>47200</v>
      </c>
      <c r="G33" s="11">
        <v>47200</v>
      </c>
    </row>
    <row r="34" spans="1:7" s="8" customFormat="1" ht="22.5" x14ac:dyDescent="0.2">
      <c r="A34" s="13" t="s">
        <v>89</v>
      </c>
      <c r="B34" s="16" t="s">
        <v>8</v>
      </c>
      <c r="C34" s="16" t="s">
        <v>15</v>
      </c>
      <c r="D34" s="16" t="s">
        <v>88</v>
      </c>
      <c r="E34" s="16" t="s">
        <v>10</v>
      </c>
      <c r="F34" s="11">
        <f>F35+F36</f>
        <v>93800</v>
      </c>
      <c r="G34" s="11">
        <f>G35+G36</f>
        <v>93800</v>
      </c>
    </row>
    <row r="35" spans="1:7" s="8" customFormat="1" ht="22.5" x14ac:dyDescent="0.2">
      <c r="A35" s="1" t="s">
        <v>152</v>
      </c>
      <c r="B35" s="7" t="s">
        <v>8</v>
      </c>
      <c r="C35" s="7" t="s">
        <v>15</v>
      </c>
      <c r="D35" s="16" t="s">
        <v>88</v>
      </c>
      <c r="E35" s="7" t="s">
        <v>151</v>
      </c>
      <c r="F35" s="11">
        <v>38130</v>
      </c>
      <c r="G35" s="11">
        <v>38130</v>
      </c>
    </row>
    <row r="36" spans="1:7" s="8" customFormat="1" ht="22.5" x14ac:dyDescent="0.2">
      <c r="A36" s="1" t="s">
        <v>156</v>
      </c>
      <c r="B36" s="16" t="s">
        <v>8</v>
      </c>
      <c r="C36" s="16" t="s">
        <v>15</v>
      </c>
      <c r="D36" s="16" t="s">
        <v>88</v>
      </c>
      <c r="E36" s="16" t="s">
        <v>155</v>
      </c>
      <c r="F36" s="11">
        <v>55670</v>
      </c>
      <c r="G36" s="11">
        <v>55670</v>
      </c>
    </row>
    <row r="37" spans="1:7" s="8" customFormat="1" x14ac:dyDescent="0.2">
      <c r="A37" s="3" t="s">
        <v>252</v>
      </c>
      <c r="B37" s="19" t="s">
        <v>8</v>
      </c>
      <c r="C37" s="19" t="s">
        <v>16</v>
      </c>
      <c r="D37" s="19" t="s">
        <v>7</v>
      </c>
      <c r="E37" s="19" t="s">
        <v>10</v>
      </c>
      <c r="F37" s="78">
        <f>F38</f>
        <v>0</v>
      </c>
      <c r="G37" s="78">
        <f>G38</f>
        <v>8200</v>
      </c>
    </row>
    <row r="38" spans="1:7" s="8" customFormat="1" ht="22.5" x14ac:dyDescent="0.2">
      <c r="A38" s="1" t="s">
        <v>253</v>
      </c>
      <c r="B38" s="16" t="s">
        <v>8</v>
      </c>
      <c r="C38" s="16" t="s">
        <v>16</v>
      </c>
      <c r="D38" s="16" t="s">
        <v>254</v>
      </c>
      <c r="E38" s="16" t="s">
        <v>10</v>
      </c>
      <c r="F38" s="11"/>
      <c r="G38" s="11">
        <f>G39</f>
        <v>8200</v>
      </c>
    </row>
    <row r="39" spans="1:7" s="8" customFormat="1" ht="22.5" x14ac:dyDescent="0.2">
      <c r="A39" s="1" t="s">
        <v>156</v>
      </c>
      <c r="B39" s="16" t="s">
        <v>8</v>
      </c>
      <c r="C39" s="16" t="s">
        <v>16</v>
      </c>
      <c r="D39" s="16" t="s">
        <v>254</v>
      </c>
      <c r="E39" s="16" t="s">
        <v>155</v>
      </c>
      <c r="F39" s="11"/>
      <c r="G39" s="11">
        <v>8200</v>
      </c>
    </row>
    <row r="40" spans="1:7" ht="22.5" x14ac:dyDescent="0.2">
      <c r="A40" s="3" t="s">
        <v>298</v>
      </c>
      <c r="B40" s="6" t="s">
        <v>8</v>
      </c>
      <c r="C40" s="6" t="s">
        <v>17</v>
      </c>
      <c r="D40" s="6" t="s">
        <v>7</v>
      </c>
      <c r="E40" s="6" t="s">
        <v>10</v>
      </c>
      <c r="F40" s="78">
        <f>F41+F45+F51</f>
        <v>14553600</v>
      </c>
      <c r="G40" s="78">
        <f>G41+G45+G51</f>
        <v>14553600</v>
      </c>
    </row>
    <row r="41" spans="1:7" x14ac:dyDescent="0.2">
      <c r="A41" s="30" t="s">
        <v>100</v>
      </c>
      <c r="B41" s="22" t="s">
        <v>8</v>
      </c>
      <c r="C41" s="22" t="s">
        <v>17</v>
      </c>
      <c r="D41" s="7" t="s">
        <v>87</v>
      </c>
      <c r="E41" s="22" t="s">
        <v>10</v>
      </c>
      <c r="F41" s="24">
        <f>F42+F43+F44</f>
        <v>1356000</v>
      </c>
      <c r="G41" s="24">
        <f>G42+G43+G44</f>
        <v>1356000</v>
      </c>
    </row>
    <row r="42" spans="1:7" ht="22.5" x14ac:dyDescent="0.2">
      <c r="A42" s="1" t="s">
        <v>152</v>
      </c>
      <c r="B42" s="7" t="s">
        <v>8</v>
      </c>
      <c r="C42" s="7" t="s">
        <v>15</v>
      </c>
      <c r="D42" s="7" t="s">
        <v>87</v>
      </c>
      <c r="E42" s="7" t="s">
        <v>151</v>
      </c>
      <c r="F42" s="11">
        <v>921247</v>
      </c>
      <c r="G42" s="11">
        <v>921247</v>
      </c>
    </row>
    <row r="43" spans="1:7" ht="22.5" x14ac:dyDescent="0.2">
      <c r="A43" s="13" t="s">
        <v>156</v>
      </c>
      <c r="B43" s="22" t="s">
        <v>8</v>
      </c>
      <c r="C43" s="22" t="s">
        <v>17</v>
      </c>
      <c r="D43" s="7" t="s">
        <v>87</v>
      </c>
      <c r="E43" s="7" t="s">
        <v>155</v>
      </c>
      <c r="F43" s="24">
        <f>131753+300000</f>
        <v>431753</v>
      </c>
      <c r="G43" s="24">
        <f>131753+300000</f>
        <v>431753</v>
      </c>
    </row>
    <row r="44" spans="1:7" x14ac:dyDescent="0.2">
      <c r="A44" s="13" t="s">
        <v>162</v>
      </c>
      <c r="B44" s="22" t="s">
        <v>8</v>
      </c>
      <c r="C44" s="22" t="s">
        <v>17</v>
      </c>
      <c r="D44" s="7" t="s">
        <v>87</v>
      </c>
      <c r="E44" s="7" t="s">
        <v>159</v>
      </c>
      <c r="F44" s="24">
        <v>3000</v>
      </c>
      <c r="G44" s="24">
        <v>3000</v>
      </c>
    </row>
    <row r="45" spans="1:7" ht="22.5" x14ac:dyDescent="0.2">
      <c r="A45" s="30" t="s">
        <v>71</v>
      </c>
      <c r="B45" s="7" t="s">
        <v>8</v>
      </c>
      <c r="C45" s="7" t="s">
        <v>17</v>
      </c>
      <c r="D45" s="7" t="s">
        <v>65</v>
      </c>
      <c r="E45" s="7" t="s">
        <v>10</v>
      </c>
      <c r="F45" s="11">
        <f>F46+F47+F48+F49+F50</f>
        <v>12425600</v>
      </c>
      <c r="G45" s="11">
        <f>G46+G47+G48+G49+G50</f>
        <v>12425600</v>
      </c>
    </row>
    <row r="46" spans="1:7" ht="22.5" x14ac:dyDescent="0.2">
      <c r="A46" s="1" t="s">
        <v>152</v>
      </c>
      <c r="B46" s="7" t="s">
        <v>8</v>
      </c>
      <c r="C46" s="7" t="s">
        <v>17</v>
      </c>
      <c r="D46" s="7" t="s">
        <v>65</v>
      </c>
      <c r="E46" s="7" t="s">
        <v>151</v>
      </c>
      <c r="F46" s="11">
        <v>10336120</v>
      </c>
      <c r="G46" s="11">
        <v>10336120</v>
      </c>
    </row>
    <row r="47" spans="1:7" ht="22.5" x14ac:dyDescent="0.2">
      <c r="A47" s="1" t="s">
        <v>153</v>
      </c>
      <c r="B47" s="7" t="s">
        <v>8</v>
      </c>
      <c r="C47" s="7" t="s">
        <v>17</v>
      </c>
      <c r="D47" s="7" t="s">
        <v>65</v>
      </c>
      <c r="E47" s="7" t="s">
        <v>154</v>
      </c>
      <c r="F47" s="11">
        <v>5400</v>
      </c>
      <c r="G47" s="11">
        <v>5400</v>
      </c>
    </row>
    <row r="48" spans="1:7" ht="22.5" x14ac:dyDescent="0.2">
      <c r="A48" s="1" t="s">
        <v>156</v>
      </c>
      <c r="B48" s="7" t="s">
        <v>8</v>
      </c>
      <c r="C48" s="7" t="s">
        <v>17</v>
      </c>
      <c r="D48" s="7" t="s">
        <v>65</v>
      </c>
      <c r="E48" s="7" t="s">
        <v>155</v>
      </c>
      <c r="F48" s="11">
        <v>2078080</v>
      </c>
      <c r="G48" s="11">
        <v>2078080</v>
      </c>
    </row>
    <row r="49" spans="1:7" x14ac:dyDescent="0.2">
      <c r="A49" s="46" t="s">
        <v>161</v>
      </c>
      <c r="B49" s="7" t="s">
        <v>8</v>
      </c>
      <c r="C49" s="7" t="s">
        <v>17</v>
      </c>
      <c r="D49" s="7" t="s">
        <v>65</v>
      </c>
      <c r="E49" s="7" t="s">
        <v>157</v>
      </c>
      <c r="F49" s="11">
        <v>2000</v>
      </c>
      <c r="G49" s="11">
        <v>2000</v>
      </c>
    </row>
    <row r="50" spans="1:7" x14ac:dyDescent="0.2">
      <c r="A50" s="45" t="s">
        <v>162</v>
      </c>
      <c r="B50" s="7" t="s">
        <v>8</v>
      </c>
      <c r="C50" s="7" t="s">
        <v>17</v>
      </c>
      <c r="D50" s="7" t="s">
        <v>65</v>
      </c>
      <c r="E50" s="7" t="s">
        <v>159</v>
      </c>
      <c r="F50" s="11">
        <v>4000</v>
      </c>
      <c r="G50" s="11">
        <v>4000</v>
      </c>
    </row>
    <row r="51" spans="1:7" x14ac:dyDescent="0.2">
      <c r="A51" s="1" t="s">
        <v>76</v>
      </c>
      <c r="B51" s="7" t="s">
        <v>8</v>
      </c>
      <c r="C51" s="7" t="s">
        <v>17</v>
      </c>
      <c r="D51" s="7" t="s">
        <v>75</v>
      </c>
      <c r="E51" s="7" t="s">
        <v>10</v>
      </c>
      <c r="F51" s="11">
        <f>F52</f>
        <v>772000</v>
      </c>
      <c r="G51" s="11">
        <f>G52</f>
        <v>772000</v>
      </c>
    </row>
    <row r="52" spans="1:7" ht="22.5" x14ac:dyDescent="0.2">
      <c r="A52" s="1" t="s">
        <v>152</v>
      </c>
      <c r="B52" s="7" t="s">
        <v>8</v>
      </c>
      <c r="C52" s="7" t="s">
        <v>17</v>
      </c>
      <c r="D52" s="7" t="s">
        <v>75</v>
      </c>
      <c r="E52" s="7" t="s">
        <v>151</v>
      </c>
      <c r="F52" s="11">
        <v>772000</v>
      </c>
      <c r="G52" s="11">
        <v>772000</v>
      </c>
    </row>
    <row r="53" spans="1:7" x14ac:dyDescent="0.2">
      <c r="A53" s="3" t="s">
        <v>20</v>
      </c>
      <c r="B53" s="6" t="s">
        <v>8</v>
      </c>
      <c r="C53" s="6" t="s">
        <v>96</v>
      </c>
      <c r="D53" s="6" t="s">
        <v>7</v>
      </c>
      <c r="E53" s="6" t="s">
        <v>10</v>
      </c>
      <c r="F53" s="78">
        <f>F54+F57</f>
        <v>930000</v>
      </c>
      <c r="G53" s="78">
        <f>G54+G57</f>
        <v>930000</v>
      </c>
    </row>
    <row r="54" spans="1:7" x14ac:dyDescent="0.2">
      <c r="A54" s="1" t="s">
        <v>100</v>
      </c>
      <c r="B54" s="22" t="s">
        <v>8</v>
      </c>
      <c r="C54" s="22" t="s">
        <v>96</v>
      </c>
      <c r="D54" s="7" t="s">
        <v>87</v>
      </c>
      <c r="E54" s="22" t="s">
        <v>10</v>
      </c>
      <c r="F54" s="24">
        <f>F55+F56</f>
        <v>850000</v>
      </c>
      <c r="G54" s="24">
        <f>G55+G56</f>
        <v>850000</v>
      </c>
    </row>
    <row r="55" spans="1:7" x14ac:dyDescent="0.2">
      <c r="A55" s="1" t="s">
        <v>166</v>
      </c>
      <c r="B55" s="22" t="s">
        <v>8</v>
      </c>
      <c r="C55" s="22" t="s">
        <v>96</v>
      </c>
      <c r="D55" s="7" t="s">
        <v>128</v>
      </c>
      <c r="E55" s="7" t="s">
        <v>165</v>
      </c>
      <c r="F55" s="24">
        <v>700000</v>
      </c>
      <c r="G55" s="24">
        <v>700000</v>
      </c>
    </row>
    <row r="56" spans="1:7" ht="56.25" x14ac:dyDescent="0.2">
      <c r="A56" s="65" t="s">
        <v>256</v>
      </c>
      <c r="B56" s="7" t="s">
        <v>8</v>
      </c>
      <c r="C56" s="7" t="s">
        <v>96</v>
      </c>
      <c r="D56" s="7" t="s">
        <v>87</v>
      </c>
      <c r="E56" s="7" t="s">
        <v>255</v>
      </c>
      <c r="F56" s="24">
        <v>150000</v>
      </c>
      <c r="G56" s="24">
        <v>150000</v>
      </c>
    </row>
    <row r="57" spans="1:7" ht="22.5" x14ac:dyDescent="0.2">
      <c r="A57" s="32" t="s">
        <v>299</v>
      </c>
      <c r="B57" s="7" t="s">
        <v>8</v>
      </c>
      <c r="C57" s="7" t="s">
        <v>96</v>
      </c>
      <c r="D57" s="7" t="s">
        <v>129</v>
      </c>
      <c r="E57" s="7" t="s">
        <v>10</v>
      </c>
      <c r="F57" s="24">
        <f>F58</f>
        <v>80000</v>
      </c>
      <c r="G57" s="24">
        <f>G58</f>
        <v>80000</v>
      </c>
    </row>
    <row r="58" spans="1:7" ht="22.5" x14ac:dyDescent="0.2">
      <c r="A58" s="1" t="s">
        <v>156</v>
      </c>
      <c r="B58" s="7" t="s">
        <v>8</v>
      </c>
      <c r="C58" s="7" t="s">
        <v>96</v>
      </c>
      <c r="D58" s="7" t="s">
        <v>129</v>
      </c>
      <c r="E58" s="7" t="s">
        <v>155</v>
      </c>
      <c r="F58" s="24">
        <v>80000</v>
      </c>
      <c r="G58" s="24">
        <v>80000</v>
      </c>
    </row>
    <row r="59" spans="1:7" x14ac:dyDescent="0.2">
      <c r="A59" s="4" t="s">
        <v>98</v>
      </c>
      <c r="B59" s="5" t="s">
        <v>11</v>
      </c>
      <c r="C59" s="5" t="s">
        <v>9</v>
      </c>
      <c r="D59" s="5" t="s">
        <v>7</v>
      </c>
      <c r="E59" s="5" t="s">
        <v>10</v>
      </c>
      <c r="F59" s="77">
        <f t="shared" ref="F59:G61" si="0">F60</f>
        <v>2724500</v>
      </c>
      <c r="G59" s="77">
        <f t="shared" si="0"/>
        <v>2724500</v>
      </c>
    </row>
    <row r="60" spans="1:7" x14ac:dyDescent="0.2">
      <c r="A60" s="3" t="s">
        <v>99</v>
      </c>
      <c r="B60" s="6" t="s">
        <v>11</v>
      </c>
      <c r="C60" s="6" t="s">
        <v>13</v>
      </c>
      <c r="D60" s="6" t="s">
        <v>19</v>
      </c>
      <c r="E60" s="6" t="s">
        <v>10</v>
      </c>
      <c r="F60" s="78">
        <f t="shared" si="0"/>
        <v>2724500</v>
      </c>
      <c r="G60" s="78">
        <f t="shared" si="0"/>
        <v>2724500</v>
      </c>
    </row>
    <row r="61" spans="1:7" ht="22.5" x14ac:dyDescent="0.2">
      <c r="A61" s="1" t="s">
        <v>291</v>
      </c>
      <c r="B61" s="7" t="s">
        <v>11</v>
      </c>
      <c r="C61" s="7" t="s">
        <v>13</v>
      </c>
      <c r="D61" s="7" t="s">
        <v>292</v>
      </c>
      <c r="E61" s="7" t="s">
        <v>10</v>
      </c>
      <c r="F61" s="11">
        <f t="shared" si="0"/>
        <v>2724500</v>
      </c>
      <c r="G61" s="11">
        <f t="shared" si="0"/>
        <v>2724500</v>
      </c>
    </row>
    <row r="62" spans="1:7" x14ac:dyDescent="0.2">
      <c r="A62" s="34" t="s">
        <v>168</v>
      </c>
      <c r="B62" s="7" t="s">
        <v>11</v>
      </c>
      <c r="C62" s="7" t="s">
        <v>13</v>
      </c>
      <c r="D62" s="7" t="s">
        <v>292</v>
      </c>
      <c r="E62" s="7" t="s">
        <v>167</v>
      </c>
      <c r="F62" s="11">
        <v>2724500</v>
      </c>
      <c r="G62" s="11">
        <v>2724500</v>
      </c>
    </row>
    <row r="63" spans="1:7" x14ac:dyDescent="0.2">
      <c r="A63" s="4" t="s">
        <v>22</v>
      </c>
      <c r="B63" s="5" t="s">
        <v>13</v>
      </c>
      <c r="C63" s="5" t="s">
        <v>9</v>
      </c>
      <c r="D63" s="5" t="s">
        <v>19</v>
      </c>
      <c r="E63" s="5" t="s">
        <v>10</v>
      </c>
      <c r="F63" s="77">
        <f>F64+F68</f>
        <v>3430500</v>
      </c>
      <c r="G63" s="77">
        <f>G64+G68</f>
        <v>3430500</v>
      </c>
    </row>
    <row r="64" spans="1:7" s="8" customFormat="1" x14ac:dyDescent="0.2">
      <c r="A64" s="31" t="s">
        <v>97</v>
      </c>
      <c r="B64" s="19" t="s">
        <v>13</v>
      </c>
      <c r="C64" s="19" t="s">
        <v>15</v>
      </c>
      <c r="D64" s="19" t="s">
        <v>19</v>
      </c>
      <c r="E64" s="19" t="s">
        <v>10</v>
      </c>
      <c r="F64" s="78">
        <f>F65</f>
        <v>2430500</v>
      </c>
      <c r="G64" s="78">
        <f>G65</f>
        <v>2430500</v>
      </c>
    </row>
    <row r="65" spans="1:7" s="8" customFormat="1" ht="22.5" x14ac:dyDescent="0.2">
      <c r="A65" s="35" t="s">
        <v>300</v>
      </c>
      <c r="B65" s="7" t="s">
        <v>13</v>
      </c>
      <c r="C65" s="7" t="s">
        <v>15</v>
      </c>
      <c r="D65" s="7" t="s">
        <v>293</v>
      </c>
      <c r="E65" s="7" t="s">
        <v>10</v>
      </c>
      <c r="F65" s="11">
        <f>F66+F67</f>
        <v>2430500</v>
      </c>
      <c r="G65" s="11">
        <f>G66+G67</f>
        <v>2430500</v>
      </c>
    </row>
    <row r="66" spans="1:7" s="8" customFormat="1" ht="22.5" x14ac:dyDescent="0.2">
      <c r="A66" s="1" t="s">
        <v>152</v>
      </c>
      <c r="B66" s="7" t="s">
        <v>13</v>
      </c>
      <c r="C66" s="7" t="s">
        <v>15</v>
      </c>
      <c r="D66" s="7" t="s">
        <v>293</v>
      </c>
      <c r="E66" s="7" t="s">
        <v>151</v>
      </c>
      <c r="F66" s="11">
        <v>1793000</v>
      </c>
      <c r="G66" s="11">
        <v>1793000</v>
      </c>
    </row>
    <row r="67" spans="1:7" s="8" customFormat="1" ht="22.5" x14ac:dyDescent="0.2">
      <c r="A67" s="1" t="s">
        <v>156</v>
      </c>
      <c r="B67" s="7" t="s">
        <v>13</v>
      </c>
      <c r="C67" s="7" t="s">
        <v>15</v>
      </c>
      <c r="D67" s="7" t="s">
        <v>293</v>
      </c>
      <c r="E67" s="7" t="s">
        <v>155</v>
      </c>
      <c r="F67" s="11">
        <v>637500</v>
      </c>
      <c r="G67" s="11">
        <v>637500</v>
      </c>
    </row>
    <row r="68" spans="1:7" ht="22.5" x14ac:dyDescent="0.2">
      <c r="A68" s="41" t="s">
        <v>48</v>
      </c>
      <c r="B68" s="6" t="s">
        <v>13</v>
      </c>
      <c r="C68" s="6" t="s">
        <v>34</v>
      </c>
      <c r="D68" s="6" t="s">
        <v>7</v>
      </c>
      <c r="E68" s="6" t="s">
        <v>10</v>
      </c>
      <c r="F68" s="78">
        <f>F69</f>
        <v>1000000</v>
      </c>
      <c r="G68" s="78">
        <f>G69</f>
        <v>1000000</v>
      </c>
    </row>
    <row r="69" spans="1:7" s="25" customFormat="1" x14ac:dyDescent="0.2">
      <c r="A69" s="46" t="s">
        <v>301</v>
      </c>
      <c r="B69" s="23" t="s">
        <v>13</v>
      </c>
      <c r="C69" s="23" t="s">
        <v>34</v>
      </c>
      <c r="D69" s="16" t="s">
        <v>284</v>
      </c>
      <c r="E69" s="16" t="s">
        <v>10</v>
      </c>
      <c r="F69" s="24">
        <f>F70</f>
        <v>1000000</v>
      </c>
      <c r="G69" s="24">
        <f>G70</f>
        <v>1000000</v>
      </c>
    </row>
    <row r="70" spans="1:7" s="25" customFormat="1" ht="22.5" x14ac:dyDescent="0.2">
      <c r="A70" s="13" t="s">
        <v>156</v>
      </c>
      <c r="B70" s="16" t="s">
        <v>13</v>
      </c>
      <c r="C70" s="16" t="s">
        <v>34</v>
      </c>
      <c r="D70" s="16" t="s">
        <v>284</v>
      </c>
      <c r="E70" s="16" t="s">
        <v>155</v>
      </c>
      <c r="F70" s="24">
        <v>1000000</v>
      </c>
      <c r="G70" s="24">
        <v>1000000</v>
      </c>
    </row>
    <row r="71" spans="1:7" x14ac:dyDescent="0.2">
      <c r="A71" s="4" t="s">
        <v>24</v>
      </c>
      <c r="B71" s="5" t="s">
        <v>15</v>
      </c>
      <c r="C71" s="5" t="s">
        <v>9</v>
      </c>
      <c r="D71" s="5" t="s">
        <v>7</v>
      </c>
      <c r="E71" s="5" t="s">
        <v>10</v>
      </c>
      <c r="F71" s="77">
        <f>F72+F76+F92+F95</f>
        <v>16462400</v>
      </c>
      <c r="G71" s="77">
        <f>G72+G76+G92+G95</f>
        <v>17462400</v>
      </c>
    </row>
    <row r="72" spans="1:7" x14ac:dyDescent="0.2">
      <c r="A72" s="43" t="s">
        <v>127</v>
      </c>
      <c r="B72" s="44" t="s">
        <v>15</v>
      </c>
      <c r="C72" s="44" t="s">
        <v>8</v>
      </c>
      <c r="D72" s="44" t="s">
        <v>7</v>
      </c>
      <c r="E72" s="44" t="s">
        <v>10</v>
      </c>
      <c r="F72" s="78">
        <f>F73</f>
        <v>357700</v>
      </c>
      <c r="G72" s="78">
        <f>G73</f>
        <v>357700</v>
      </c>
    </row>
    <row r="73" spans="1:7" ht="22.5" x14ac:dyDescent="0.2">
      <c r="A73" s="1" t="s">
        <v>126</v>
      </c>
      <c r="B73" s="7" t="s">
        <v>15</v>
      </c>
      <c r="C73" s="7" t="s">
        <v>8</v>
      </c>
      <c r="D73" s="7" t="s">
        <v>169</v>
      </c>
      <c r="E73" s="7" t="s">
        <v>10</v>
      </c>
      <c r="F73" s="24">
        <f>F74+F75</f>
        <v>357700</v>
      </c>
      <c r="G73" s="24">
        <f>G74+G75</f>
        <v>357700</v>
      </c>
    </row>
    <row r="74" spans="1:7" ht="22.5" x14ac:dyDescent="0.2">
      <c r="A74" s="1" t="s">
        <v>152</v>
      </c>
      <c r="B74" s="7" t="s">
        <v>15</v>
      </c>
      <c r="C74" s="7" t="s">
        <v>8</v>
      </c>
      <c r="D74" s="7" t="s">
        <v>169</v>
      </c>
      <c r="E74" s="7" t="s">
        <v>151</v>
      </c>
      <c r="F74" s="24">
        <v>308000</v>
      </c>
      <c r="G74" s="24">
        <v>308000</v>
      </c>
    </row>
    <row r="75" spans="1:7" ht="22.5" x14ac:dyDescent="0.2">
      <c r="A75" s="1" t="s">
        <v>156</v>
      </c>
      <c r="B75" s="7" t="s">
        <v>15</v>
      </c>
      <c r="C75" s="7" t="s">
        <v>8</v>
      </c>
      <c r="D75" s="7" t="s">
        <v>169</v>
      </c>
      <c r="E75" s="7" t="s">
        <v>155</v>
      </c>
      <c r="F75" s="24">
        <v>49700</v>
      </c>
      <c r="G75" s="24">
        <v>49700</v>
      </c>
    </row>
    <row r="76" spans="1:7" x14ac:dyDescent="0.2">
      <c r="A76" s="3" t="s">
        <v>25</v>
      </c>
      <c r="B76" s="6" t="s">
        <v>15</v>
      </c>
      <c r="C76" s="6" t="s">
        <v>16</v>
      </c>
      <c r="D76" s="6" t="s">
        <v>7</v>
      </c>
      <c r="E76" s="6" t="s">
        <v>10</v>
      </c>
      <c r="F76" s="78">
        <f>F77+F84+F87+F90</f>
        <v>5077200</v>
      </c>
      <c r="G76" s="78">
        <f>G77+G84+G87+G90</f>
        <v>5077200</v>
      </c>
    </row>
    <row r="77" spans="1:7" ht="22.5" x14ac:dyDescent="0.2">
      <c r="A77" s="13" t="s">
        <v>77</v>
      </c>
      <c r="B77" s="22" t="s">
        <v>15</v>
      </c>
      <c r="C77" s="22" t="s">
        <v>16</v>
      </c>
      <c r="D77" s="7" t="s">
        <v>87</v>
      </c>
      <c r="E77" s="22" t="s">
        <v>10</v>
      </c>
      <c r="F77" s="24">
        <f>F78+F79+F80+F81+F82+F83</f>
        <v>1463400</v>
      </c>
      <c r="G77" s="24">
        <f>G78+G79+G80+G81+G82+G83</f>
        <v>1463400</v>
      </c>
    </row>
    <row r="78" spans="1:7" ht="22.5" x14ac:dyDescent="0.2">
      <c r="A78" s="1" t="s">
        <v>152</v>
      </c>
      <c r="B78" s="22" t="s">
        <v>15</v>
      </c>
      <c r="C78" s="22" t="s">
        <v>16</v>
      </c>
      <c r="D78" s="7" t="s">
        <v>87</v>
      </c>
      <c r="E78" s="7" t="s">
        <v>151</v>
      </c>
      <c r="F78" s="24">
        <v>430400</v>
      </c>
      <c r="G78" s="24">
        <v>430400</v>
      </c>
    </row>
    <row r="79" spans="1:7" ht="22.5" x14ac:dyDescent="0.2">
      <c r="A79" s="1" t="s">
        <v>153</v>
      </c>
      <c r="B79" s="22" t="s">
        <v>15</v>
      </c>
      <c r="C79" s="22" t="s">
        <v>16</v>
      </c>
      <c r="D79" s="7" t="s">
        <v>87</v>
      </c>
      <c r="E79" s="7" t="s">
        <v>154</v>
      </c>
      <c r="F79" s="24">
        <v>1380</v>
      </c>
      <c r="G79" s="24">
        <v>1380</v>
      </c>
    </row>
    <row r="80" spans="1:7" ht="22.5" x14ac:dyDescent="0.2">
      <c r="A80" s="1" t="s">
        <v>156</v>
      </c>
      <c r="B80" s="22" t="s">
        <v>15</v>
      </c>
      <c r="C80" s="22" t="s">
        <v>16</v>
      </c>
      <c r="D80" s="7" t="s">
        <v>87</v>
      </c>
      <c r="E80" s="7" t="s">
        <v>155</v>
      </c>
      <c r="F80" s="24">
        <v>651920</v>
      </c>
      <c r="G80" s="24">
        <v>651920</v>
      </c>
    </row>
    <row r="81" spans="1:7" x14ac:dyDescent="0.2">
      <c r="A81" s="13" t="s">
        <v>166</v>
      </c>
      <c r="B81" s="7" t="s">
        <v>15</v>
      </c>
      <c r="C81" s="7" t="s">
        <v>16</v>
      </c>
      <c r="D81" s="7" t="s">
        <v>87</v>
      </c>
      <c r="E81" s="7" t="s">
        <v>165</v>
      </c>
      <c r="F81" s="24">
        <v>369740</v>
      </c>
      <c r="G81" s="24">
        <v>369740</v>
      </c>
    </row>
    <row r="82" spans="1:7" x14ac:dyDescent="0.2">
      <c r="A82" s="46" t="s">
        <v>161</v>
      </c>
      <c r="B82" s="22" t="s">
        <v>15</v>
      </c>
      <c r="C82" s="22" t="s">
        <v>16</v>
      </c>
      <c r="D82" s="7" t="s">
        <v>87</v>
      </c>
      <c r="E82" s="7" t="s">
        <v>157</v>
      </c>
      <c r="F82" s="24">
        <v>800</v>
      </c>
      <c r="G82" s="24">
        <v>800</v>
      </c>
    </row>
    <row r="83" spans="1:7" x14ac:dyDescent="0.2">
      <c r="A83" s="45" t="s">
        <v>162</v>
      </c>
      <c r="B83" s="22" t="s">
        <v>15</v>
      </c>
      <c r="C83" s="22" t="s">
        <v>16</v>
      </c>
      <c r="D83" s="7" t="s">
        <v>87</v>
      </c>
      <c r="E83" s="7" t="s">
        <v>159</v>
      </c>
      <c r="F83" s="24">
        <v>9160</v>
      </c>
      <c r="G83" s="24">
        <v>9160</v>
      </c>
    </row>
    <row r="84" spans="1:7" s="8" customFormat="1" ht="22.5" x14ac:dyDescent="0.2">
      <c r="A84" s="13" t="s">
        <v>52</v>
      </c>
      <c r="B84" s="16" t="s">
        <v>15</v>
      </c>
      <c r="C84" s="16" t="s">
        <v>16</v>
      </c>
      <c r="D84" s="16" t="s">
        <v>66</v>
      </c>
      <c r="E84" s="16" t="s">
        <v>10</v>
      </c>
      <c r="F84" s="11">
        <f>F85+F86</f>
        <v>3448700</v>
      </c>
      <c r="G84" s="11">
        <f>G85+G86</f>
        <v>3448700</v>
      </c>
    </row>
    <row r="85" spans="1:7" s="8" customFormat="1" ht="22.5" x14ac:dyDescent="0.2">
      <c r="A85" s="1" t="s">
        <v>152</v>
      </c>
      <c r="B85" s="16" t="s">
        <v>15</v>
      </c>
      <c r="C85" s="16" t="s">
        <v>16</v>
      </c>
      <c r="D85" s="16" t="s">
        <v>66</v>
      </c>
      <c r="E85" s="7" t="s">
        <v>151</v>
      </c>
      <c r="F85" s="11">
        <v>3329900</v>
      </c>
      <c r="G85" s="11">
        <v>3329900</v>
      </c>
    </row>
    <row r="86" spans="1:7" s="8" customFormat="1" ht="22.5" x14ac:dyDescent="0.2">
      <c r="A86" s="1" t="s">
        <v>156</v>
      </c>
      <c r="B86" s="16" t="s">
        <v>15</v>
      </c>
      <c r="C86" s="16" t="s">
        <v>16</v>
      </c>
      <c r="D86" s="16" t="s">
        <v>66</v>
      </c>
      <c r="E86" s="7" t="s">
        <v>155</v>
      </c>
      <c r="F86" s="11">
        <v>118800</v>
      </c>
      <c r="G86" s="11">
        <v>118800</v>
      </c>
    </row>
    <row r="87" spans="1:7" s="8" customFormat="1" x14ac:dyDescent="0.2">
      <c r="A87" s="13" t="s">
        <v>105</v>
      </c>
      <c r="B87" s="16" t="s">
        <v>15</v>
      </c>
      <c r="C87" s="16" t="s">
        <v>16</v>
      </c>
      <c r="D87" s="16" t="s">
        <v>102</v>
      </c>
      <c r="E87" s="16" t="s">
        <v>10</v>
      </c>
      <c r="F87" s="11">
        <f>F88+F89</f>
        <v>65900</v>
      </c>
      <c r="G87" s="11">
        <f>G88+G89</f>
        <v>65900</v>
      </c>
    </row>
    <row r="88" spans="1:7" s="8" customFormat="1" ht="22.5" x14ac:dyDescent="0.2">
      <c r="A88" s="1" t="s">
        <v>152</v>
      </c>
      <c r="B88" s="16" t="s">
        <v>15</v>
      </c>
      <c r="C88" s="16" t="s">
        <v>16</v>
      </c>
      <c r="D88" s="16" t="s">
        <v>102</v>
      </c>
      <c r="E88" s="16" t="s">
        <v>151</v>
      </c>
      <c r="F88" s="11">
        <v>52720</v>
      </c>
      <c r="G88" s="11">
        <v>52720</v>
      </c>
    </row>
    <row r="89" spans="1:7" s="8" customFormat="1" ht="22.5" x14ac:dyDescent="0.2">
      <c r="A89" s="1" t="s">
        <v>156</v>
      </c>
      <c r="B89" s="16" t="s">
        <v>15</v>
      </c>
      <c r="C89" s="16" t="s">
        <v>16</v>
      </c>
      <c r="D89" s="16" t="s">
        <v>102</v>
      </c>
      <c r="E89" s="16" t="s">
        <v>155</v>
      </c>
      <c r="F89" s="11">
        <v>13180</v>
      </c>
      <c r="G89" s="11">
        <v>13180</v>
      </c>
    </row>
    <row r="90" spans="1:7" s="8" customFormat="1" ht="33.75" x14ac:dyDescent="0.2">
      <c r="A90" s="1" t="s">
        <v>302</v>
      </c>
      <c r="B90" s="16" t="s">
        <v>15</v>
      </c>
      <c r="C90" s="16" t="s">
        <v>16</v>
      </c>
      <c r="D90" s="16" t="s">
        <v>210</v>
      </c>
      <c r="E90" s="16" t="s">
        <v>10</v>
      </c>
      <c r="F90" s="11">
        <f>F91</f>
        <v>99200</v>
      </c>
      <c r="G90" s="11">
        <f>G91</f>
        <v>99200</v>
      </c>
    </row>
    <row r="91" spans="1:7" s="8" customFormat="1" ht="22.5" x14ac:dyDescent="0.2">
      <c r="A91" s="1" t="s">
        <v>156</v>
      </c>
      <c r="B91" s="16" t="s">
        <v>15</v>
      </c>
      <c r="C91" s="16" t="s">
        <v>16</v>
      </c>
      <c r="D91" s="16" t="s">
        <v>210</v>
      </c>
      <c r="E91" s="16" t="s">
        <v>155</v>
      </c>
      <c r="F91" s="11">
        <v>99200</v>
      </c>
      <c r="G91" s="11">
        <v>99200</v>
      </c>
    </row>
    <row r="92" spans="1:7" s="8" customFormat="1" x14ac:dyDescent="0.2">
      <c r="A92" s="18" t="s">
        <v>146</v>
      </c>
      <c r="B92" s="19" t="s">
        <v>15</v>
      </c>
      <c r="C92" s="19" t="s">
        <v>34</v>
      </c>
      <c r="D92" s="19" t="s">
        <v>7</v>
      </c>
      <c r="E92" s="19" t="s">
        <v>10</v>
      </c>
      <c r="F92" s="78">
        <f>F93</f>
        <v>1500000</v>
      </c>
      <c r="G92" s="78">
        <f>G93</f>
        <v>2500000</v>
      </c>
    </row>
    <row r="93" spans="1:7" s="8" customFormat="1" ht="22.5" x14ac:dyDescent="0.2">
      <c r="A93" s="32" t="s">
        <v>303</v>
      </c>
      <c r="B93" s="16" t="s">
        <v>15</v>
      </c>
      <c r="C93" s="16" t="s">
        <v>34</v>
      </c>
      <c r="D93" s="16" t="s">
        <v>130</v>
      </c>
      <c r="E93" s="16" t="s">
        <v>10</v>
      </c>
      <c r="F93" s="11">
        <f>F94</f>
        <v>1500000</v>
      </c>
      <c r="G93" s="11">
        <f>G94</f>
        <v>2500000</v>
      </c>
    </row>
    <row r="94" spans="1:7" s="8" customFormat="1" ht="22.5" x14ac:dyDescent="0.2">
      <c r="A94" s="46" t="s">
        <v>178</v>
      </c>
      <c r="B94" s="16" t="s">
        <v>131</v>
      </c>
      <c r="C94" s="16" t="s">
        <v>34</v>
      </c>
      <c r="D94" s="16" t="s">
        <v>130</v>
      </c>
      <c r="E94" s="16" t="s">
        <v>177</v>
      </c>
      <c r="F94" s="11">
        <v>1500000</v>
      </c>
      <c r="G94" s="11">
        <v>2500000</v>
      </c>
    </row>
    <row r="95" spans="1:7" x14ac:dyDescent="0.2">
      <c r="A95" s="3" t="s">
        <v>49</v>
      </c>
      <c r="B95" s="6" t="s">
        <v>15</v>
      </c>
      <c r="C95" s="6" t="s">
        <v>18</v>
      </c>
      <c r="D95" s="6" t="s">
        <v>19</v>
      </c>
      <c r="E95" s="6" t="s">
        <v>10</v>
      </c>
      <c r="F95" s="78">
        <f>F96+F102+F105</f>
        <v>9527500</v>
      </c>
      <c r="G95" s="78">
        <f>G96+G102+G105</f>
        <v>9527500</v>
      </c>
    </row>
    <row r="96" spans="1:7" x14ac:dyDescent="0.2">
      <c r="A96" s="1" t="s">
        <v>100</v>
      </c>
      <c r="B96" s="22" t="s">
        <v>15</v>
      </c>
      <c r="C96" s="22" t="s">
        <v>18</v>
      </c>
      <c r="D96" s="22" t="s">
        <v>87</v>
      </c>
      <c r="E96" s="22" t="s">
        <v>10</v>
      </c>
      <c r="F96" s="24">
        <f>F97+F98+F99+F100+F101</f>
        <v>7020000</v>
      </c>
      <c r="G96" s="24">
        <f>G97+G98+G99+G100+G101</f>
        <v>7020000</v>
      </c>
    </row>
    <row r="97" spans="1:7" ht="22.5" x14ac:dyDescent="0.2">
      <c r="A97" s="1" t="s">
        <v>152</v>
      </c>
      <c r="B97" s="22" t="s">
        <v>15</v>
      </c>
      <c r="C97" s="22" t="s">
        <v>18</v>
      </c>
      <c r="D97" s="22" t="s">
        <v>87</v>
      </c>
      <c r="E97" s="7" t="s">
        <v>151</v>
      </c>
      <c r="F97" s="24">
        <v>5780300</v>
      </c>
      <c r="G97" s="24">
        <v>5780300</v>
      </c>
    </row>
    <row r="98" spans="1:7" ht="22.5" x14ac:dyDescent="0.2">
      <c r="A98" s="1" t="s">
        <v>153</v>
      </c>
      <c r="B98" s="22" t="s">
        <v>15</v>
      </c>
      <c r="C98" s="22" t="s">
        <v>18</v>
      </c>
      <c r="D98" s="22" t="s">
        <v>87</v>
      </c>
      <c r="E98" s="7" t="s">
        <v>154</v>
      </c>
      <c r="F98" s="24">
        <v>1400</v>
      </c>
      <c r="G98" s="24">
        <v>1400</v>
      </c>
    </row>
    <row r="99" spans="1:7" ht="22.5" x14ac:dyDescent="0.2">
      <c r="A99" s="1" t="s">
        <v>156</v>
      </c>
      <c r="B99" s="22" t="s">
        <v>15</v>
      </c>
      <c r="C99" s="22" t="s">
        <v>18</v>
      </c>
      <c r="D99" s="22" t="s">
        <v>87</v>
      </c>
      <c r="E99" s="7" t="s">
        <v>155</v>
      </c>
      <c r="F99" s="24">
        <v>1121000</v>
      </c>
      <c r="G99" s="24">
        <v>1121000</v>
      </c>
    </row>
    <row r="100" spans="1:7" x14ac:dyDescent="0.2">
      <c r="A100" s="46" t="s">
        <v>161</v>
      </c>
      <c r="B100" s="22" t="s">
        <v>15</v>
      </c>
      <c r="C100" s="22" t="s">
        <v>18</v>
      </c>
      <c r="D100" s="22" t="s">
        <v>87</v>
      </c>
      <c r="E100" s="7" t="s">
        <v>157</v>
      </c>
      <c r="F100" s="24">
        <v>7000</v>
      </c>
      <c r="G100" s="24">
        <v>7000</v>
      </c>
    </row>
    <row r="101" spans="1:7" x14ac:dyDescent="0.2">
      <c r="A101" s="45" t="s">
        <v>162</v>
      </c>
      <c r="B101" s="22" t="s">
        <v>15</v>
      </c>
      <c r="C101" s="22" t="s">
        <v>18</v>
      </c>
      <c r="D101" s="22" t="s">
        <v>87</v>
      </c>
      <c r="E101" s="7" t="s">
        <v>159</v>
      </c>
      <c r="F101" s="24">
        <v>110300</v>
      </c>
      <c r="G101" s="24">
        <v>110300</v>
      </c>
    </row>
    <row r="102" spans="1:7" x14ac:dyDescent="0.2">
      <c r="A102" s="1" t="s">
        <v>50</v>
      </c>
      <c r="B102" s="7" t="s">
        <v>15</v>
      </c>
      <c r="C102" s="7" t="s">
        <v>18</v>
      </c>
      <c r="D102" s="7" t="s">
        <v>60</v>
      </c>
      <c r="E102" s="7" t="s">
        <v>10</v>
      </c>
      <c r="F102" s="11">
        <f>F103+F104</f>
        <v>2307500</v>
      </c>
      <c r="G102" s="11">
        <f>G103+G104</f>
        <v>2307500</v>
      </c>
    </row>
    <row r="103" spans="1:7" ht="22.5" x14ac:dyDescent="0.2">
      <c r="A103" s="1" t="s">
        <v>156</v>
      </c>
      <c r="B103" s="7" t="s">
        <v>15</v>
      </c>
      <c r="C103" s="7" t="s">
        <v>18</v>
      </c>
      <c r="D103" s="7" t="s">
        <v>60</v>
      </c>
      <c r="E103" s="7" t="s">
        <v>155</v>
      </c>
      <c r="F103" s="11">
        <v>2000000</v>
      </c>
      <c r="G103" s="11">
        <v>2000000</v>
      </c>
    </row>
    <row r="104" spans="1:7" x14ac:dyDescent="0.2">
      <c r="A104" s="1" t="s">
        <v>162</v>
      </c>
      <c r="B104" s="7" t="s">
        <v>15</v>
      </c>
      <c r="C104" s="7" t="s">
        <v>18</v>
      </c>
      <c r="D104" s="7" t="s">
        <v>60</v>
      </c>
      <c r="E104" s="7" t="s">
        <v>159</v>
      </c>
      <c r="F104" s="11">
        <v>307500</v>
      </c>
      <c r="G104" s="11">
        <v>307500</v>
      </c>
    </row>
    <row r="105" spans="1:7" ht="22.5" x14ac:dyDescent="0.2">
      <c r="A105" s="13" t="s">
        <v>288</v>
      </c>
      <c r="B105" s="23" t="s">
        <v>15</v>
      </c>
      <c r="C105" s="23" t="s">
        <v>18</v>
      </c>
      <c r="D105" s="23" t="s">
        <v>78</v>
      </c>
      <c r="E105" s="16" t="s">
        <v>10</v>
      </c>
      <c r="F105" s="24">
        <f>F106</f>
        <v>200000</v>
      </c>
      <c r="G105" s="24">
        <f>G106</f>
        <v>200000</v>
      </c>
    </row>
    <row r="106" spans="1:7" x14ac:dyDescent="0.2">
      <c r="A106" s="76" t="s">
        <v>166</v>
      </c>
      <c r="B106" s="16" t="s">
        <v>15</v>
      </c>
      <c r="C106" s="16" t="s">
        <v>18</v>
      </c>
      <c r="D106" s="16" t="s">
        <v>78</v>
      </c>
      <c r="E106" s="16" t="s">
        <v>165</v>
      </c>
      <c r="F106" s="24">
        <v>200000</v>
      </c>
      <c r="G106" s="24">
        <v>200000</v>
      </c>
    </row>
    <row r="107" spans="1:7" s="10" customFormat="1" x14ac:dyDescent="0.2">
      <c r="A107" s="4" t="s">
        <v>58</v>
      </c>
      <c r="B107" s="5" t="s">
        <v>16</v>
      </c>
      <c r="C107" s="5" t="s">
        <v>9</v>
      </c>
      <c r="D107" s="5" t="s">
        <v>19</v>
      </c>
      <c r="E107" s="5" t="s">
        <v>10</v>
      </c>
      <c r="F107" s="77">
        <f>F108+F111+F116+F119</f>
        <v>4300000</v>
      </c>
      <c r="G107" s="77">
        <f>G108+G111+G116+G119</f>
        <v>6300000</v>
      </c>
    </row>
    <row r="108" spans="1:7" s="10" customFormat="1" x14ac:dyDescent="0.2">
      <c r="A108" s="3" t="s">
        <v>132</v>
      </c>
      <c r="B108" s="6" t="s">
        <v>16</v>
      </c>
      <c r="C108" s="6" t="s">
        <v>8</v>
      </c>
      <c r="D108" s="6" t="s">
        <v>7</v>
      </c>
      <c r="E108" s="6" t="s">
        <v>10</v>
      </c>
      <c r="F108" s="78">
        <f>F109</f>
        <v>700000</v>
      </c>
      <c r="G108" s="78">
        <f>G109</f>
        <v>1700000</v>
      </c>
    </row>
    <row r="109" spans="1:7" s="10" customFormat="1" ht="22.5" x14ac:dyDescent="0.2">
      <c r="A109" s="13" t="s">
        <v>172</v>
      </c>
      <c r="B109" s="16" t="s">
        <v>16</v>
      </c>
      <c r="C109" s="16" t="s">
        <v>8</v>
      </c>
      <c r="D109" s="16" t="s">
        <v>170</v>
      </c>
      <c r="E109" s="16" t="s">
        <v>10</v>
      </c>
      <c r="F109" s="24">
        <f>F110</f>
        <v>700000</v>
      </c>
      <c r="G109" s="24">
        <f>G110</f>
        <v>1700000</v>
      </c>
    </row>
    <row r="110" spans="1:7" s="10" customFormat="1" ht="22.5" x14ac:dyDescent="0.2">
      <c r="A110" s="13" t="s">
        <v>173</v>
      </c>
      <c r="B110" s="16" t="s">
        <v>16</v>
      </c>
      <c r="C110" s="16" t="s">
        <v>8</v>
      </c>
      <c r="D110" s="16" t="s">
        <v>170</v>
      </c>
      <c r="E110" s="16" t="s">
        <v>171</v>
      </c>
      <c r="F110" s="24">
        <v>700000</v>
      </c>
      <c r="G110" s="24">
        <v>1700000</v>
      </c>
    </row>
    <row r="111" spans="1:7" s="10" customFormat="1" x14ac:dyDescent="0.2">
      <c r="A111" s="54" t="s">
        <v>283</v>
      </c>
      <c r="B111" s="19" t="s">
        <v>16</v>
      </c>
      <c r="C111" s="19" t="s">
        <v>11</v>
      </c>
      <c r="D111" s="19" t="s">
        <v>174</v>
      </c>
      <c r="E111" s="19" t="s">
        <v>10</v>
      </c>
      <c r="F111" s="78">
        <f>F112+F114</f>
        <v>2600000</v>
      </c>
      <c r="G111" s="78">
        <f>G112+G114</f>
        <v>3600000</v>
      </c>
    </row>
    <row r="112" spans="1:7" s="10" customFormat="1" x14ac:dyDescent="0.2">
      <c r="A112" s="45" t="s">
        <v>179</v>
      </c>
      <c r="B112" s="16" t="s">
        <v>16</v>
      </c>
      <c r="C112" s="16" t="s">
        <v>11</v>
      </c>
      <c r="D112" s="16" t="s">
        <v>175</v>
      </c>
      <c r="E112" s="16" t="s">
        <v>10</v>
      </c>
      <c r="F112" s="24">
        <f>F113</f>
        <v>1600000</v>
      </c>
      <c r="G112" s="24">
        <f>G113</f>
        <v>1600000</v>
      </c>
    </row>
    <row r="113" spans="1:9" s="10" customFormat="1" ht="22.5" x14ac:dyDescent="0.2">
      <c r="A113" s="45" t="s">
        <v>178</v>
      </c>
      <c r="B113" s="16" t="s">
        <v>16</v>
      </c>
      <c r="C113" s="16" t="s">
        <v>11</v>
      </c>
      <c r="D113" s="16" t="s">
        <v>176</v>
      </c>
      <c r="E113" s="16" t="s">
        <v>177</v>
      </c>
      <c r="F113" s="24">
        <v>1600000</v>
      </c>
      <c r="G113" s="24">
        <v>1600000</v>
      </c>
    </row>
    <row r="114" spans="1:9" s="10" customFormat="1" ht="33.75" x14ac:dyDescent="0.2">
      <c r="A114" s="67" t="s">
        <v>257</v>
      </c>
      <c r="B114" s="16" t="s">
        <v>16</v>
      </c>
      <c r="C114" s="16" t="s">
        <v>11</v>
      </c>
      <c r="D114" s="16" t="s">
        <v>258</v>
      </c>
      <c r="E114" s="16" t="s">
        <v>10</v>
      </c>
      <c r="F114" s="24">
        <f>F115</f>
        <v>1000000</v>
      </c>
      <c r="G114" s="24">
        <f>G115</f>
        <v>2000000</v>
      </c>
    </row>
    <row r="115" spans="1:9" s="10" customFormat="1" ht="22.5" x14ac:dyDescent="0.2">
      <c r="A115" s="46" t="s">
        <v>178</v>
      </c>
      <c r="B115" s="16" t="s">
        <v>16</v>
      </c>
      <c r="C115" s="16" t="s">
        <v>11</v>
      </c>
      <c r="D115" s="16" t="s">
        <v>258</v>
      </c>
      <c r="E115" s="16" t="s">
        <v>177</v>
      </c>
      <c r="F115" s="24">
        <v>1000000</v>
      </c>
      <c r="G115" s="24">
        <v>2000000</v>
      </c>
    </row>
    <row r="116" spans="1:9" s="10" customFormat="1" x14ac:dyDescent="0.2">
      <c r="A116" s="41" t="s">
        <v>259</v>
      </c>
      <c r="B116" s="6" t="s">
        <v>16</v>
      </c>
      <c r="C116" s="6" t="s">
        <v>13</v>
      </c>
      <c r="D116" s="6" t="s">
        <v>7</v>
      </c>
      <c r="E116" s="6" t="s">
        <v>10</v>
      </c>
      <c r="F116" s="78" t="str">
        <f>F117</f>
        <v>500000</v>
      </c>
      <c r="G116" s="78">
        <f>G117</f>
        <v>500000</v>
      </c>
    </row>
    <row r="117" spans="1:9" s="10" customFormat="1" x14ac:dyDescent="0.2">
      <c r="A117" s="46" t="s">
        <v>304</v>
      </c>
      <c r="B117" s="56" t="s">
        <v>16</v>
      </c>
      <c r="C117" s="56" t="s">
        <v>13</v>
      </c>
      <c r="D117" s="56" t="s">
        <v>260</v>
      </c>
      <c r="E117" s="56" t="s">
        <v>10</v>
      </c>
      <c r="F117" s="71" t="str">
        <f>F118</f>
        <v>500000</v>
      </c>
      <c r="G117" s="61">
        <f>G118</f>
        <v>500000</v>
      </c>
      <c r="H117" s="66"/>
      <c r="I117" s="66"/>
    </row>
    <row r="118" spans="1:9" s="10" customFormat="1" ht="22.5" x14ac:dyDescent="0.2">
      <c r="A118" s="46" t="s">
        <v>178</v>
      </c>
      <c r="B118" s="56" t="s">
        <v>16</v>
      </c>
      <c r="C118" s="56" t="s">
        <v>13</v>
      </c>
      <c r="D118" s="56" t="s">
        <v>260</v>
      </c>
      <c r="E118" s="56" t="s">
        <v>177</v>
      </c>
      <c r="F118" s="61" t="s">
        <v>261</v>
      </c>
      <c r="G118" s="61">
        <v>500000</v>
      </c>
      <c r="H118" s="66"/>
      <c r="I118" s="66"/>
    </row>
    <row r="119" spans="1:9" s="10" customFormat="1" x14ac:dyDescent="0.2">
      <c r="A119" s="41" t="s">
        <v>305</v>
      </c>
      <c r="B119" s="6" t="s">
        <v>16</v>
      </c>
      <c r="C119" s="6" t="s">
        <v>16</v>
      </c>
      <c r="D119" s="6" t="s">
        <v>7</v>
      </c>
      <c r="E119" s="6" t="s">
        <v>10</v>
      </c>
      <c r="F119" s="78">
        <f>F120</f>
        <v>500000</v>
      </c>
      <c r="G119" s="78">
        <f>G120</f>
        <v>500000</v>
      </c>
    </row>
    <row r="120" spans="1:9" s="10" customFormat="1" ht="22.5" x14ac:dyDescent="0.2">
      <c r="A120" s="45" t="s">
        <v>134</v>
      </c>
      <c r="B120" s="22" t="s">
        <v>16</v>
      </c>
      <c r="C120" s="22" t="s">
        <v>16</v>
      </c>
      <c r="D120" s="7" t="s">
        <v>133</v>
      </c>
      <c r="E120" s="22" t="s">
        <v>10</v>
      </c>
      <c r="F120" s="24">
        <f>F121</f>
        <v>500000</v>
      </c>
      <c r="G120" s="24">
        <f>G121</f>
        <v>500000</v>
      </c>
    </row>
    <row r="121" spans="1:9" s="10" customFormat="1" ht="22.5" x14ac:dyDescent="0.2">
      <c r="A121" s="46" t="s">
        <v>178</v>
      </c>
      <c r="B121" s="7" t="s">
        <v>16</v>
      </c>
      <c r="C121" s="7" t="s">
        <v>16</v>
      </c>
      <c r="D121" s="7" t="s">
        <v>133</v>
      </c>
      <c r="E121" s="16" t="s">
        <v>177</v>
      </c>
      <c r="F121" s="24">
        <v>500000</v>
      </c>
      <c r="G121" s="24">
        <v>500000</v>
      </c>
    </row>
    <row r="122" spans="1:9" x14ac:dyDescent="0.2">
      <c r="A122" s="4" t="s">
        <v>27</v>
      </c>
      <c r="B122" s="5" t="s">
        <v>17</v>
      </c>
      <c r="C122" s="5" t="s">
        <v>9</v>
      </c>
      <c r="D122" s="5" t="s">
        <v>7</v>
      </c>
      <c r="E122" s="5" t="s">
        <v>10</v>
      </c>
      <c r="F122" s="77">
        <f t="shared" ref="F122:G124" si="1">F123</f>
        <v>100000</v>
      </c>
      <c r="G122" s="77">
        <f t="shared" si="1"/>
        <v>100000</v>
      </c>
    </row>
    <row r="123" spans="1:9" x14ac:dyDescent="0.2">
      <c r="A123" s="3" t="s">
        <v>95</v>
      </c>
      <c r="B123" s="6" t="s">
        <v>17</v>
      </c>
      <c r="C123" s="6" t="s">
        <v>16</v>
      </c>
      <c r="D123" s="6" t="s">
        <v>7</v>
      </c>
      <c r="E123" s="6" t="s">
        <v>10</v>
      </c>
      <c r="F123" s="78">
        <f t="shared" si="1"/>
        <v>100000</v>
      </c>
      <c r="G123" s="78">
        <f t="shared" si="1"/>
        <v>100000</v>
      </c>
    </row>
    <row r="124" spans="1:9" x14ac:dyDescent="0.2">
      <c r="A124" s="30" t="s">
        <v>137</v>
      </c>
      <c r="B124" s="22" t="s">
        <v>17</v>
      </c>
      <c r="C124" s="22" t="s">
        <v>16</v>
      </c>
      <c r="D124" s="7" t="s">
        <v>94</v>
      </c>
      <c r="E124" s="22" t="s">
        <v>10</v>
      </c>
      <c r="F124" s="24">
        <f t="shared" si="1"/>
        <v>100000</v>
      </c>
      <c r="G124" s="24">
        <f t="shared" si="1"/>
        <v>100000</v>
      </c>
    </row>
    <row r="125" spans="1:9" ht="22.5" x14ac:dyDescent="0.2">
      <c r="A125" s="13" t="s">
        <v>156</v>
      </c>
      <c r="B125" s="22" t="s">
        <v>17</v>
      </c>
      <c r="C125" s="22" t="s">
        <v>16</v>
      </c>
      <c r="D125" s="7" t="s">
        <v>94</v>
      </c>
      <c r="E125" s="7" t="s">
        <v>155</v>
      </c>
      <c r="F125" s="24">
        <v>100000</v>
      </c>
      <c r="G125" s="24">
        <v>100000</v>
      </c>
    </row>
    <row r="126" spans="1:9" s="8" customFormat="1" x14ac:dyDescent="0.2">
      <c r="A126" s="20" t="s">
        <v>28</v>
      </c>
      <c r="B126" s="21" t="s">
        <v>29</v>
      </c>
      <c r="C126" s="21" t="s">
        <v>9</v>
      </c>
      <c r="D126" s="21" t="s">
        <v>7</v>
      </c>
      <c r="E126" s="21" t="s">
        <v>10</v>
      </c>
      <c r="F126" s="77">
        <f>F127+F137+F154+F157</f>
        <v>674426679.63999999</v>
      </c>
      <c r="G126" s="77">
        <f>G127+G137+G154+G157</f>
        <v>689747979.63999999</v>
      </c>
    </row>
    <row r="127" spans="1:9" s="8" customFormat="1" x14ac:dyDescent="0.2">
      <c r="A127" s="18" t="s">
        <v>30</v>
      </c>
      <c r="B127" s="19" t="s">
        <v>31</v>
      </c>
      <c r="C127" s="19" t="s">
        <v>8</v>
      </c>
      <c r="D127" s="19" t="s">
        <v>7</v>
      </c>
      <c r="E127" s="19" t="s">
        <v>10</v>
      </c>
      <c r="F127" s="78">
        <f>F128</f>
        <v>179589500</v>
      </c>
      <c r="G127" s="78">
        <f>G128</f>
        <v>182589500</v>
      </c>
    </row>
    <row r="128" spans="1:9" s="8" customFormat="1" ht="22.5" x14ac:dyDescent="0.2">
      <c r="A128" s="13" t="s">
        <v>140</v>
      </c>
      <c r="B128" s="16" t="s">
        <v>31</v>
      </c>
      <c r="C128" s="16" t="s">
        <v>8</v>
      </c>
      <c r="D128" s="16" t="s">
        <v>110</v>
      </c>
      <c r="E128" s="16" t="s">
        <v>10</v>
      </c>
      <c r="F128" s="11">
        <f>F129+F130+F133+F135</f>
        <v>179589500</v>
      </c>
      <c r="G128" s="11">
        <f>G129+G130+G133+G135</f>
        <v>182589500</v>
      </c>
    </row>
    <row r="129" spans="1:25" s="8" customFormat="1" ht="33.75" x14ac:dyDescent="0.2">
      <c r="A129" s="55" t="s">
        <v>182</v>
      </c>
      <c r="B129" s="16" t="s">
        <v>31</v>
      </c>
      <c r="C129" s="16" t="s">
        <v>8</v>
      </c>
      <c r="D129" s="16" t="s">
        <v>110</v>
      </c>
      <c r="E129" s="16" t="s">
        <v>180</v>
      </c>
      <c r="F129" s="11">
        <v>70676280</v>
      </c>
      <c r="G129" s="11">
        <v>70676280</v>
      </c>
    </row>
    <row r="130" spans="1:25" s="8" customFormat="1" x14ac:dyDescent="0.2">
      <c r="A130" s="55" t="s">
        <v>120</v>
      </c>
      <c r="B130" s="16" t="s">
        <v>31</v>
      </c>
      <c r="C130" s="16" t="s">
        <v>8</v>
      </c>
      <c r="D130" s="16" t="s">
        <v>110</v>
      </c>
      <c r="E130" s="16" t="s">
        <v>181</v>
      </c>
      <c r="F130" s="11">
        <f>F131+F132</f>
        <v>3312320</v>
      </c>
      <c r="G130" s="11">
        <f>G131+G132</f>
        <v>6312320</v>
      </c>
    </row>
    <row r="131" spans="1:25" s="8" customFormat="1" x14ac:dyDescent="0.2">
      <c r="A131" s="45" t="s">
        <v>141</v>
      </c>
      <c r="B131" s="16" t="s">
        <v>31</v>
      </c>
      <c r="C131" s="16" t="s">
        <v>8</v>
      </c>
      <c r="D131" s="16" t="s">
        <v>275</v>
      </c>
      <c r="E131" s="16" t="s">
        <v>181</v>
      </c>
      <c r="F131" s="11">
        <v>2012320</v>
      </c>
      <c r="G131" s="11">
        <v>4012320</v>
      </c>
    </row>
    <row r="132" spans="1:25" s="8" customFormat="1" x14ac:dyDescent="0.2">
      <c r="A132" s="45" t="s">
        <v>143</v>
      </c>
      <c r="B132" s="16" t="s">
        <v>31</v>
      </c>
      <c r="C132" s="16" t="s">
        <v>8</v>
      </c>
      <c r="D132" s="16" t="s">
        <v>276</v>
      </c>
      <c r="E132" s="16" t="s">
        <v>181</v>
      </c>
      <c r="F132" s="11">
        <v>1300000</v>
      </c>
      <c r="G132" s="11">
        <v>2300000</v>
      </c>
    </row>
    <row r="133" spans="1:25" s="8" customFormat="1" ht="33.75" x14ac:dyDescent="0.2">
      <c r="A133" s="55" t="s">
        <v>184</v>
      </c>
      <c r="B133" s="16" t="s">
        <v>31</v>
      </c>
      <c r="C133" s="16" t="s">
        <v>8</v>
      </c>
      <c r="D133" s="16" t="s">
        <v>183</v>
      </c>
      <c r="E133" s="16" t="s">
        <v>10</v>
      </c>
      <c r="F133" s="11">
        <f>F134</f>
        <v>101566700</v>
      </c>
      <c r="G133" s="11">
        <f>G134</f>
        <v>101566700</v>
      </c>
    </row>
    <row r="134" spans="1:25" s="8" customFormat="1" ht="33.75" x14ac:dyDescent="0.2">
      <c r="A134" s="55" t="s">
        <v>182</v>
      </c>
      <c r="B134" s="16" t="s">
        <v>31</v>
      </c>
      <c r="C134" s="16" t="s">
        <v>8</v>
      </c>
      <c r="D134" s="16" t="s">
        <v>183</v>
      </c>
      <c r="E134" s="16" t="s">
        <v>180</v>
      </c>
      <c r="F134" s="11">
        <v>101566700</v>
      </c>
      <c r="G134" s="11">
        <v>101566700</v>
      </c>
    </row>
    <row r="135" spans="1:25" s="8" customFormat="1" ht="22.5" x14ac:dyDescent="0.2">
      <c r="A135" s="13" t="s">
        <v>185</v>
      </c>
      <c r="B135" s="16" t="s">
        <v>31</v>
      </c>
      <c r="C135" s="16" t="s">
        <v>8</v>
      </c>
      <c r="D135" s="60" t="s">
        <v>243</v>
      </c>
      <c r="E135" s="16" t="s">
        <v>10</v>
      </c>
      <c r="F135" s="11">
        <f>F136</f>
        <v>4034200</v>
      </c>
      <c r="G135" s="11">
        <f>G136</f>
        <v>4034200</v>
      </c>
    </row>
    <row r="136" spans="1:25" s="8" customFormat="1" ht="22.5" x14ac:dyDescent="0.2">
      <c r="A136" s="55" t="s">
        <v>202</v>
      </c>
      <c r="B136" s="16" t="s">
        <v>31</v>
      </c>
      <c r="C136" s="16" t="s">
        <v>8</v>
      </c>
      <c r="D136" s="60" t="s">
        <v>243</v>
      </c>
      <c r="E136" s="16" t="s">
        <v>203</v>
      </c>
      <c r="F136" s="11">
        <v>4034200</v>
      </c>
      <c r="G136" s="11">
        <v>4034200</v>
      </c>
    </row>
    <row r="137" spans="1:25" x14ac:dyDescent="0.2">
      <c r="A137" s="18" t="s">
        <v>32</v>
      </c>
      <c r="B137" s="19" t="s">
        <v>31</v>
      </c>
      <c r="C137" s="19" t="s">
        <v>11</v>
      </c>
      <c r="D137" s="19" t="s">
        <v>7</v>
      </c>
      <c r="E137" s="19" t="s">
        <v>10</v>
      </c>
      <c r="F137" s="78">
        <f>F138+F145+F147+F152</f>
        <v>474993249.63999999</v>
      </c>
      <c r="G137" s="78">
        <f>G138+G145+G147+G152</f>
        <v>480314549.63999999</v>
      </c>
    </row>
    <row r="138" spans="1:25" ht="22.5" x14ac:dyDescent="0.2">
      <c r="A138" s="13" t="s">
        <v>140</v>
      </c>
      <c r="B138" s="16" t="s">
        <v>31</v>
      </c>
      <c r="C138" s="16" t="s">
        <v>11</v>
      </c>
      <c r="D138" s="16" t="s">
        <v>112</v>
      </c>
      <c r="E138" s="16" t="s">
        <v>10</v>
      </c>
      <c r="F138" s="11">
        <f>F139+F140+F143</f>
        <v>389226838</v>
      </c>
      <c r="G138" s="11">
        <f>G139+G140+G143</f>
        <v>394226838</v>
      </c>
    </row>
    <row r="139" spans="1:25" s="42" customFormat="1" ht="33.75" x14ac:dyDescent="0.2">
      <c r="A139" s="55" t="s">
        <v>182</v>
      </c>
      <c r="B139" s="16" t="s">
        <v>31</v>
      </c>
      <c r="C139" s="16" t="s">
        <v>11</v>
      </c>
      <c r="D139" s="16" t="s">
        <v>112</v>
      </c>
      <c r="E139" s="16" t="s">
        <v>180</v>
      </c>
      <c r="F139" s="11">
        <v>103341467</v>
      </c>
      <c r="G139" s="11">
        <v>103341467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s="42" customFormat="1" x14ac:dyDescent="0.2">
      <c r="A140" s="55" t="s">
        <v>120</v>
      </c>
      <c r="B140" s="16" t="s">
        <v>31</v>
      </c>
      <c r="C140" s="16" t="s">
        <v>11</v>
      </c>
      <c r="D140" s="16" t="s">
        <v>112</v>
      </c>
      <c r="E140" s="16" t="s">
        <v>181</v>
      </c>
      <c r="F140" s="11">
        <f>F141+F142</f>
        <v>19606871</v>
      </c>
      <c r="G140" s="11">
        <f>G141+G142</f>
        <v>24606871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s="42" customFormat="1" x14ac:dyDescent="0.2">
      <c r="A141" s="45" t="s">
        <v>141</v>
      </c>
      <c r="B141" s="16" t="s">
        <v>31</v>
      </c>
      <c r="C141" s="16" t="s">
        <v>11</v>
      </c>
      <c r="D141" s="16" t="s">
        <v>149</v>
      </c>
      <c r="E141" s="16" t="s">
        <v>181</v>
      </c>
      <c r="F141" s="11">
        <v>12374871</v>
      </c>
      <c r="G141" s="11">
        <v>17374871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s="42" customFormat="1" ht="33.75" x14ac:dyDescent="0.2">
      <c r="A142" s="45" t="s">
        <v>306</v>
      </c>
      <c r="B142" s="16" t="s">
        <v>31</v>
      </c>
      <c r="C142" s="16" t="s">
        <v>11</v>
      </c>
      <c r="D142" s="16" t="s">
        <v>144</v>
      </c>
      <c r="E142" s="16" t="s">
        <v>181</v>
      </c>
      <c r="F142" s="11">
        <v>7232000</v>
      </c>
      <c r="G142" s="11">
        <v>7232000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s="8" customFormat="1" ht="33.75" x14ac:dyDescent="0.2">
      <c r="A143" s="13" t="s">
        <v>72</v>
      </c>
      <c r="B143" s="16" t="s">
        <v>29</v>
      </c>
      <c r="C143" s="16" t="s">
        <v>11</v>
      </c>
      <c r="D143" s="16" t="s">
        <v>113</v>
      </c>
      <c r="E143" s="16" t="s">
        <v>10</v>
      </c>
      <c r="F143" s="11">
        <f>F144</f>
        <v>266278500</v>
      </c>
      <c r="G143" s="11">
        <f>G144</f>
        <v>266278500</v>
      </c>
    </row>
    <row r="144" spans="1:25" s="8" customFormat="1" ht="33.75" x14ac:dyDescent="0.2">
      <c r="A144" s="55" t="s">
        <v>182</v>
      </c>
      <c r="B144" s="16" t="s">
        <v>31</v>
      </c>
      <c r="C144" s="16" t="s">
        <v>11</v>
      </c>
      <c r="D144" s="16" t="s">
        <v>113</v>
      </c>
      <c r="E144" s="16" t="s">
        <v>180</v>
      </c>
      <c r="F144" s="11">
        <v>266278500</v>
      </c>
      <c r="G144" s="11">
        <v>266278500</v>
      </c>
    </row>
    <row r="145" spans="1:8" s="8" customFormat="1" ht="33.75" x14ac:dyDescent="0.2">
      <c r="A145" s="13" t="s">
        <v>307</v>
      </c>
      <c r="B145" s="16" t="s">
        <v>31</v>
      </c>
      <c r="C145" s="16" t="s">
        <v>11</v>
      </c>
      <c r="D145" s="16" t="s">
        <v>114</v>
      </c>
      <c r="E145" s="16" t="s">
        <v>10</v>
      </c>
      <c r="F145" s="11">
        <f>F146</f>
        <v>50519400</v>
      </c>
      <c r="G145" s="11">
        <f>G146</f>
        <v>50840700</v>
      </c>
    </row>
    <row r="146" spans="1:8" s="8" customFormat="1" ht="33.75" x14ac:dyDescent="0.2">
      <c r="A146" s="55" t="s">
        <v>182</v>
      </c>
      <c r="B146" s="16" t="s">
        <v>31</v>
      </c>
      <c r="C146" s="16" t="s">
        <v>11</v>
      </c>
      <c r="D146" s="16" t="s">
        <v>114</v>
      </c>
      <c r="E146" s="16" t="s">
        <v>180</v>
      </c>
      <c r="F146" s="11">
        <v>50519400</v>
      </c>
      <c r="G146" s="11">
        <v>50840700</v>
      </c>
    </row>
    <row r="147" spans="1:8" s="8" customFormat="1" ht="22.5" x14ac:dyDescent="0.2">
      <c r="A147" s="13" t="s">
        <v>140</v>
      </c>
      <c r="B147" s="16" t="s">
        <v>31</v>
      </c>
      <c r="C147" s="16" t="s">
        <v>11</v>
      </c>
      <c r="D147" s="16" t="s">
        <v>115</v>
      </c>
      <c r="E147" s="16" t="s">
        <v>10</v>
      </c>
      <c r="F147" s="11">
        <f>F148+F149</f>
        <v>35047011.640000001</v>
      </c>
      <c r="G147" s="11">
        <f>G148+G149</f>
        <v>35047011.640000001</v>
      </c>
      <c r="H147" s="40"/>
    </row>
    <row r="148" spans="1:8" s="8" customFormat="1" ht="33.75" x14ac:dyDescent="0.2">
      <c r="A148" s="55" t="s">
        <v>182</v>
      </c>
      <c r="B148" s="16" t="s">
        <v>31</v>
      </c>
      <c r="C148" s="16" t="s">
        <v>11</v>
      </c>
      <c r="D148" s="16" t="s">
        <v>115</v>
      </c>
      <c r="E148" s="16" t="s">
        <v>180</v>
      </c>
      <c r="F148" s="11">
        <f>20170408.64+14106603</f>
        <v>34277011.640000001</v>
      </c>
      <c r="G148" s="11">
        <f>20170408.64+14106603</f>
        <v>34277011.640000001</v>
      </c>
      <c r="H148" s="40"/>
    </row>
    <row r="149" spans="1:8" s="8" customFormat="1" x14ac:dyDescent="0.2">
      <c r="A149" s="55" t="s">
        <v>120</v>
      </c>
      <c r="B149" s="16" t="s">
        <v>31</v>
      </c>
      <c r="C149" s="16" t="s">
        <v>11</v>
      </c>
      <c r="D149" s="16" t="s">
        <v>115</v>
      </c>
      <c r="E149" s="16" t="s">
        <v>181</v>
      </c>
      <c r="F149" s="11">
        <f>F150+F151</f>
        <v>770000</v>
      </c>
      <c r="G149" s="11">
        <f>G150+G151</f>
        <v>770000</v>
      </c>
      <c r="H149" s="40"/>
    </row>
    <row r="150" spans="1:8" s="8" customFormat="1" x14ac:dyDescent="0.2">
      <c r="A150" s="45" t="s">
        <v>268</v>
      </c>
      <c r="B150" s="16" t="s">
        <v>31</v>
      </c>
      <c r="C150" s="16" t="s">
        <v>11</v>
      </c>
      <c r="D150" s="16" t="s">
        <v>266</v>
      </c>
      <c r="E150" s="16" t="s">
        <v>181</v>
      </c>
      <c r="F150" s="11">
        <v>300000</v>
      </c>
      <c r="G150" s="11">
        <v>300000</v>
      </c>
      <c r="H150" s="40"/>
    </row>
    <row r="151" spans="1:8" s="8" customFormat="1" x14ac:dyDescent="0.2">
      <c r="A151" s="45" t="s">
        <v>143</v>
      </c>
      <c r="B151" s="16" t="s">
        <v>31</v>
      </c>
      <c r="C151" s="16" t="s">
        <v>11</v>
      </c>
      <c r="D151" s="16" t="s">
        <v>267</v>
      </c>
      <c r="E151" s="16" t="s">
        <v>181</v>
      </c>
      <c r="F151" s="11">
        <f>270000+200000</f>
        <v>470000</v>
      </c>
      <c r="G151" s="11">
        <f>270000+200000</f>
        <v>470000</v>
      </c>
      <c r="H151" s="40"/>
    </row>
    <row r="152" spans="1:8" s="8" customFormat="1" ht="33.75" x14ac:dyDescent="0.2">
      <c r="A152" s="45" t="s">
        <v>289</v>
      </c>
      <c r="B152" s="16" t="s">
        <v>31</v>
      </c>
      <c r="C152" s="16" t="s">
        <v>11</v>
      </c>
      <c r="D152" s="16" t="s">
        <v>145</v>
      </c>
      <c r="E152" s="16" t="s">
        <v>10</v>
      </c>
      <c r="F152" s="11">
        <f>F153</f>
        <v>200000</v>
      </c>
      <c r="G152" s="11">
        <f>G153</f>
        <v>200000</v>
      </c>
    </row>
    <row r="153" spans="1:8" s="8" customFormat="1" x14ac:dyDescent="0.2">
      <c r="A153" s="55" t="s">
        <v>120</v>
      </c>
      <c r="B153" s="16" t="s">
        <v>31</v>
      </c>
      <c r="C153" s="16" t="s">
        <v>11</v>
      </c>
      <c r="D153" s="16" t="s">
        <v>145</v>
      </c>
      <c r="E153" s="16" t="s">
        <v>181</v>
      </c>
      <c r="F153" s="11">
        <v>200000</v>
      </c>
      <c r="G153" s="11">
        <v>200000</v>
      </c>
    </row>
    <row r="154" spans="1:8" s="8" customFormat="1" x14ac:dyDescent="0.2">
      <c r="A154" s="31" t="s">
        <v>80</v>
      </c>
      <c r="B154" s="19" t="s">
        <v>31</v>
      </c>
      <c r="C154" s="19" t="s">
        <v>31</v>
      </c>
      <c r="D154" s="19" t="s">
        <v>7</v>
      </c>
      <c r="E154" s="19" t="s">
        <v>79</v>
      </c>
      <c r="F154" s="78">
        <f>F155</f>
        <v>200000</v>
      </c>
      <c r="G154" s="78">
        <f>G155</f>
        <v>200000</v>
      </c>
    </row>
    <row r="155" spans="1:8" s="8" customFormat="1" ht="22.5" x14ac:dyDescent="0.2">
      <c r="A155" s="32" t="s">
        <v>290</v>
      </c>
      <c r="B155" s="16" t="s">
        <v>31</v>
      </c>
      <c r="C155" s="16" t="s">
        <v>31</v>
      </c>
      <c r="D155" s="16" t="s">
        <v>23</v>
      </c>
      <c r="E155" s="16" t="s">
        <v>10</v>
      </c>
      <c r="F155" s="11">
        <f>F156</f>
        <v>200000</v>
      </c>
      <c r="G155" s="11">
        <f>G156</f>
        <v>200000</v>
      </c>
    </row>
    <row r="156" spans="1:8" s="8" customFormat="1" ht="22.5" x14ac:dyDescent="0.2">
      <c r="A156" s="1" t="s">
        <v>156</v>
      </c>
      <c r="B156" s="16" t="s">
        <v>31</v>
      </c>
      <c r="C156" s="16" t="s">
        <v>31</v>
      </c>
      <c r="D156" s="16" t="s">
        <v>81</v>
      </c>
      <c r="E156" s="16" t="s">
        <v>155</v>
      </c>
      <c r="F156" s="11">
        <v>200000</v>
      </c>
      <c r="G156" s="11">
        <v>200000</v>
      </c>
    </row>
    <row r="157" spans="1:8" x14ac:dyDescent="0.2">
      <c r="A157" s="3" t="s">
        <v>33</v>
      </c>
      <c r="B157" s="6" t="s">
        <v>31</v>
      </c>
      <c r="C157" s="6" t="s">
        <v>34</v>
      </c>
      <c r="D157" s="6" t="s">
        <v>7</v>
      </c>
      <c r="E157" s="6" t="s">
        <v>10</v>
      </c>
      <c r="F157" s="78">
        <f>F158+F160+F165+F167+F169</f>
        <v>19643930</v>
      </c>
      <c r="G157" s="78">
        <f>G158+G160+G165+G167+G169</f>
        <v>26643930</v>
      </c>
    </row>
    <row r="158" spans="1:8" s="8" customFormat="1" x14ac:dyDescent="0.2">
      <c r="A158" s="13" t="s">
        <v>100</v>
      </c>
      <c r="B158" s="9" t="s">
        <v>31</v>
      </c>
      <c r="C158" s="9" t="s">
        <v>34</v>
      </c>
      <c r="D158" s="16" t="s">
        <v>87</v>
      </c>
      <c r="E158" s="9" t="s">
        <v>10</v>
      </c>
      <c r="F158" s="12">
        <f>F159</f>
        <v>2405000</v>
      </c>
      <c r="G158" s="12">
        <f>G159</f>
        <v>2405000</v>
      </c>
    </row>
    <row r="159" spans="1:8" s="8" customFormat="1" ht="22.5" x14ac:dyDescent="0.2">
      <c r="A159" s="1" t="s">
        <v>152</v>
      </c>
      <c r="B159" s="16" t="s">
        <v>31</v>
      </c>
      <c r="C159" s="16" t="s">
        <v>34</v>
      </c>
      <c r="D159" s="16" t="s">
        <v>87</v>
      </c>
      <c r="E159" s="16" t="s">
        <v>151</v>
      </c>
      <c r="F159" s="12">
        <v>2405000</v>
      </c>
      <c r="G159" s="12">
        <v>2405000</v>
      </c>
    </row>
    <row r="160" spans="1:8" s="8" customFormat="1" x14ac:dyDescent="0.2">
      <c r="A160" s="13" t="s">
        <v>119</v>
      </c>
      <c r="B160" s="9" t="s">
        <v>31</v>
      </c>
      <c r="C160" s="16" t="s">
        <v>34</v>
      </c>
      <c r="D160" s="16" t="s">
        <v>116</v>
      </c>
      <c r="E160" s="9" t="s">
        <v>10</v>
      </c>
      <c r="F160" s="12">
        <f>F161+F162+F163+F164</f>
        <v>8238930</v>
      </c>
      <c r="G160" s="12">
        <f>G161+G162+G163+G164</f>
        <v>8238930</v>
      </c>
    </row>
    <row r="161" spans="1:7" s="8" customFormat="1" ht="22.5" x14ac:dyDescent="0.2">
      <c r="A161" s="55" t="s">
        <v>188</v>
      </c>
      <c r="B161" s="9" t="s">
        <v>31</v>
      </c>
      <c r="C161" s="9" t="s">
        <v>34</v>
      </c>
      <c r="D161" s="16" t="s">
        <v>116</v>
      </c>
      <c r="E161" s="16" t="s">
        <v>186</v>
      </c>
      <c r="F161" s="12">
        <v>6781930</v>
      </c>
      <c r="G161" s="12">
        <v>6781930</v>
      </c>
    </row>
    <row r="162" spans="1:7" s="8" customFormat="1" ht="22.5" x14ac:dyDescent="0.2">
      <c r="A162" s="1" t="s">
        <v>156</v>
      </c>
      <c r="B162" s="9" t="s">
        <v>31</v>
      </c>
      <c r="C162" s="9" t="s">
        <v>34</v>
      </c>
      <c r="D162" s="16" t="s">
        <v>116</v>
      </c>
      <c r="E162" s="16" t="s">
        <v>155</v>
      </c>
      <c r="F162" s="12">
        <v>1304400</v>
      </c>
      <c r="G162" s="12">
        <v>1304400</v>
      </c>
    </row>
    <row r="163" spans="1:7" s="8" customFormat="1" x14ac:dyDescent="0.2">
      <c r="A163" s="46" t="s">
        <v>161</v>
      </c>
      <c r="B163" s="9" t="s">
        <v>31</v>
      </c>
      <c r="C163" s="9" t="s">
        <v>34</v>
      </c>
      <c r="D163" s="16" t="s">
        <v>116</v>
      </c>
      <c r="E163" s="16" t="s">
        <v>157</v>
      </c>
      <c r="F163" s="12">
        <v>113700</v>
      </c>
      <c r="G163" s="12">
        <v>113700</v>
      </c>
    </row>
    <row r="164" spans="1:7" s="8" customFormat="1" x14ac:dyDescent="0.2">
      <c r="A164" s="45" t="s">
        <v>162</v>
      </c>
      <c r="B164" s="9" t="s">
        <v>31</v>
      </c>
      <c r="C164" s="9" t="s">
        <v>34</v>
      </c>
      <c r="D164" s="16" t="s">
        <v>116</v>
      </c>
      <c r="E164" s="16" t="s">
        <v>159</v>
      </c>
      <c r="F164" s="12">
        <v>38900</v>
      </c>
      <c r="G164" s="12">
        <v>38900</v>
      </c>
    </row>
    <row r="165" spans="1:7" s="8" customFormat="1" ht="22.5" x14ac:dyDescent="0.2">
      <c r="A165" s="32" t="s">
        <v>308</v>
      </c>
      <c r="B165" s="16" t="s">
        <v>31</v>
      </c>
      <c r="C165" s="16" t="s">
        <v>34</v>
      </c>
      <c r="D165" s="16" t="s">
        <v>82</v>
      </c>
      <c r="E165" s="16" t="s">
        <v>10</v>
      </c>
      <c r="F165" s="11">
        <f>F166</f>
        <v>5000000</v>
      </c>
      <c r="G165" s="11">
        <f>G166</f>
        <v>8000000</v>
      </c>
    </row>
    <row r="166" spans="1:7" s="8" customFormat="1" x14ac:dyDescent="0.2">
      <c r="A166" s="68" t="s">
        <v>120</v>
      </c>
      <c r="B166" s="16" t="s">
        <v>31</v>
      </c>
      <c r="C166" s="16" t="s">
        <v>34</v>
      </c>
      <c r="D166" s="16" t="s">
        <v>82</v>
      </c>
      <c r="E166" s="16" t="s">
        <v>181</v>
      </c>
      <c r="F166" s="11">
        <v>5000000</v>
      </c>
      <c r="G166" s="11">
        <v>8000000</v>
      </c>
    </row>
    <row r="167" spans="1:7" s="8" customFormat="1" ht="22.5" x14ac:dyDescent="0.2">
      <c r="A167" s="32" t="s">
        <v>277</v>
      </c>
      <c r="B167" s="16" t="s">
        <v>31</v>
      </c>
      <c r="C167" s="16" t="s">
        <v>34</v>
      </c>
      <c r="D167" s="16" t="s">
        <v>103</v>
      </c>
      <c r="E167" s="16" t="s">
        <v>10</v>
      </c>
      <c r="F167" s="11">
        <f>F168</f>
        <v>3000000</v>
      </c>
      <c r="G167" s="11">
        <f>G168</f>
        <v>6000000</v>
      </c>
    </row>
    <row r="168" spans="1:7" s="8" customFormat="1" x14ac:dyDescent="0.2">
      <c r="A168" s="68" t="s">
        <v>120</v>
      </c>
      <c r="B168" s="16" t="s">
        <v>31</v>
      </c>
      <c r="C168" s="16" t="s">
        <v>34</v>
      </c>
      <c r="D168" s="16" t="s">
        <v>103</v>
      </c>
      <c r="E168" s="16" t="s">
        <v>181</v>
      </c>
      <c r="F168" s="11">
        <v>3000000</v>
      </c>
      <c r="G168" s="11">
        <v>6000000</v>
      </c>
    </row>
    <row r="169" spans="1:7" s="8" customFormat="1" ht="22.5" x14ac:dyDescent="0.2">
      <c r="A169" s="45" t="s">
        <v>309</v>
      </c>
      <c r="B169" s="16" t="s">
        <v>31</v>
      </c>
      <c r="C169" s="16" t="s">
        <v>34</v>
      </c>
      <c r="D169" s="16" t="s">
        <v>83</v>
      </c>
      <c r="E169" s="16" t="s">
        <v>10</v>
      </c>
      <c r="F169" s="11">
        <f>F170</f>
        <v>1000000</v>
      </c>
      <c r="G169" s="11">
        <f>G170</f>
        <v>2000000</v>
      </c>
    </row>
    <row r="170" spans="1:7" s="8" customFormat="1" x14ac:dyDescent="0.2">
      <c r="A170" s="68" t="s">
        <v>120</v>
      </c>
      <c r="B170" s="16" t="s">
        <v>31</v>
      </c>
      <c r="C170" s="16" t="s">
        <v>34</v>
      </c>
      <c r="D170" s="16" t="s">
        <v>83</v>
      </c>
      <c r="E170" s="16" t="s">
        <v>181</v>
      </c>
      <c r="F170" s="11">
        <v>1000000</v>
      </c>
      <c r="G170" s="11">
        <v>2000000</v>
      </c>
    </row>
    <row r="171" spans="1:7" s="8" customFormat="1" x14ac:dyDescent="0.2">
      <c r="A171" s="47" t="s">
        <v>148</v>
      </c>
      <c r="B171" s="21" t="s">
        <v>26</v>
      </c>
      <c r="C171" s="21" t="s">
        <v>9</v>
      </c>
      <c r="D171" s="21" t="s">
        <v>7</v>
      </c>
      <c r="E171" s="21" t="s">
        <v>10</v>
      </c>
      <c r="F171" s="77">
        <f>F172+F191</f>
        <v>78680491</v>
      </c>
      <c r="G171" s="77">
        <f>G172+G191</f>
        <v>88680491</v>
      </c>
    </row>
    <row r="172" spans="1:7" x14ac:dyDescent="0.2">
      <c r="A172" s="18" t="s">
        <v>35</v>
      </c>
      <c r="B172" s="19" t="s">
        <v>26</v>
      </c>
      <c r="C172" s="19" t="s">
        <v>8</v>
      </c>
      <c r="D172" s="19" t="s">
        <v>7</v>
      </c>
      <c r="E172" s="19" t="s">
        <v>10</v>
      </c>
      <c r="F172" s="78">
        <f>F173+F178+F183</f>
        <v>68448549</v>
      </c>
      <c r="G172" s="78">
        <f>G173+G178+G183</f>
        <v>73448549</v>
      </c>
    </row>
    <row r="173" spans="1:7" s="8" customFormat="1" ht="22.5" x14ac:dyDescent="0.2">
      <c r="A173" s="13" t="s">
        <v>140</v>
      </c>
      <c r="B173" s="16" t="s">
        <v>26</v>
      </c>
      <c r="C173" s="16" t="s">
        <v>8</v>
      </c>
      <c r="D173" s="16" t="s">
        <v>117</v>
      </c>
      <c r="E173" s="16" t="s">
        <v>10</v>
      </c>
      <c r="F173" s="11">
        <f>F174+F175</f>
        <v>53374541</v>
      </c>
      <c r="G173" s="11">
        <f>G174+G175</f>
        <v>58374541</v>
      </c>
    </row>
    <row r="174" spans="1:7" s="8" customFormat="1" ht="33.75" x14ac:dyDescent="0.2">
      <c r="A174" s="55" t="s">
        <v>182</v>
      </c>
      <c r="B174" s="16" t="s">
        <v>26</v>
      </c>
      <c r="C174" s="16" t="s">
        <v>8</v>
      </c>
      <c r="D174" s="16" t="s">
        <v>118</v>
      </c>
      <c r="E174" s="16" t="s">
        <v>180</v>
      </c>
      <c r="F174" s="11">
        <v>47844541</v>
      </c>
      <c r="G174" s="11">
        <v>48844541</v>
      </c>
    </row>
    <row r="175" spans="1:7" s="8" customFormat="1" x14ac:dyDescent="0.2">
      <c r="A175" s="55" t="s">
        <v>120</v>
      </c>
      <c r="B175" s="16" t="s">
        <v>26</v>
      </c>
      <c r="C175" s="16" t="s">
        <v>8</v>
      </c>
      <c r="D175" s="16" t="s">
        <v>117</v>
      </c>
      <c r="E175" s="16" t="s">
        <v>181</v>
      </c>
      <c r="F175" s="11">
        <f>F176+F177</f>
        <v>5530000</v>
      </c>
      <c r="G175" s="11">
        <f>G176+G177</f>
        <v>9530000</v>
      </c>
    </row>
    <row r="176" spans="1:7" s="8" customFormat="1" x14ac:dyDescent="0.2">
      <c r="A176" s="45" t="s">
        <v>141</v>
      </c>
      <c r="B176" s="16" t="s">
        <v>26</v>
      </c>
      <c r="C176" s="16" t="s">
        <v>8</v>
      </c>
      <c r="D176" s="16" t="s">
        <v>270</v>
      </c>
      <c r="E176" s="16" t="s">
        <v>181</v>
      </c>
      <c r="F176" s="11">
        <v>5000000</v>
      </c>
      <c r="G176" s="11">
        <v>9000000</v>
      </c>
    </row>
    <row r="177" spans="1:7" s="8" customFormat="1" x14ac:dyDescent="0.2">
      <c r="A177" s="45" t="s">
        <v>143</v>
      </c>
      <c r="B177" s="16" t="s">
        <v>26</v>
      </c>
      <c r="C177" s="16" t="s">
        <v>8</v>
      </c>
      <c r="D177" s="16" t="s">
        <v>269</v>
      </c>
      <c r="E177" s="16" t="s">
        <v>181</v>
      </c>
      <c r="F177" s="11">
        <v>530000</v>
      </c>
      <c r="G177" s="11">
        <v>530000</v>
      </c>
    </row>
    <row r="178" spans="1:7" s="8" customFormat="1" x14ac:dyDescent="0.2">
      <c r="A178" s="13" t="s">
        <v>119</v>
      </c>
      <c r="B178" s="16" t="s">
        <v>26</v>
      </c>
      <c r="C178" s="16" t="s">
        <v>8</v>
      </c>
      <c r="D178" s="16" t="s">
        <v>36</v>
      </c>
      <c r="E178" s="16" t="s">
        <v>10</v>
      </c>
      <c r="F178" s="11">
        <f>F179+F180+F181+F182</f>
        <v>1055290</v>
      </c>
      <c r="G178" s="11">
        <f>G179+G180+G181+G182</f>
        <v>1055290</v>
      </c>
    </row>
    <row r="179" spans="1:7" s="8" customFormat="1" ht="22.5" x14ac:dyDescent="0.2">
      <c r="A179" s="55" t="s">
        <v>188</v>
      </c>
      <c r="B179" s="16" t="s">
        <v>26</v>
      </c>
      <c r="C179" s="16" t="s">
        <v>8</v>
      </c>
      <c r="D179" s="16" t="s">
        <v>36</v>
      </c>
      <c r="E179" s="16" t="s">
        <v>186</v>
      </c>
      <c r="F179" s="11">
        <v>741494</v>
      </c>
      <c r="G179" s="11">
        <v>741494</v>
      </c>
    </row>
    <row r="180" spans="1:7" s="8" customFormat="1" x14ac:dyDescent="0.2">
      <c r="A180" s="55" t="s">
        <v>189</v>
      </c>
      <c r="B180" s="16" t="s">
        <v>26</v>
      </c>
      <c r="C180" s="16" t="s">
        <v>8</v>
      </c>
      <c r="D180" s="16" t="s">
        <v>36</v>
      </c>
      <c r="E180" s="16" t="s">
        <v>187</v>
      </c>
      <c r="F180" s="11">
        <v>696</v>
      </c>
      <c r="G180" s="11">
        <v>696</v>
      </c>
    </row>
    <row r="181" spans="1:7" s="8" customFormat="1" ht="22.5" x14ac:dyDescent="0.2">
      <c r="A181" s="1" t="s">
        <v>156</v>
      </c>
      <c r="B181" s="16" t="s">
        <v>26</v>
      </c>
      <c r="C181" s="16" t="s">
        <v>8</v>
      </c>
      <c r="D181" s="16" t="s">
        <v>36</v>
      </c>
      <c r="E181" s="16" t="s">
        <v>155</v>
      </c>
      <c r="F181" s="11">
        <v>310900</v>
      </c>
      <c r="G181" s="11">
        <v>310900</v>
      </c>
    </row>
    <row r="182" spans="1:7" s="8" customFormat="1" x14ac:dyDescent="0.2">
      <c r="A182" s="45" t="s">
        <v>162</v>
      </c>
      <c r="B182" s="16" t="s">
        <v>26</v>
      </c>
      <c r="C182" s="16" t="s">
        <v>8</v>
      </c>
      <c r="D182" s="16" t="s">
        <v>36</v>
      </c>
      <c r="E182" s="16" t="s">
        <v>159</v>
      </c>
      <c r="F182" s="11">
        <v>2200</v>
      </c>
      <c r="G182" s="11">
        <v>2200</v>
      </c>
    </row>
    <row r="183" spans="1:7" s="8" customFormat="1" x14ac:dyDescent="0.2">
      <c r="A183" s="13" t="s">
        <v>119</v>
      </c>
      <c r="B183" s="16" t="s">
        <v>26</v>
      </c>
      <c r="C183" s="16" t="s">
        <v>8</v>
      </c>
      <c r="D183" s="16" t="s">
        <v>37</v>
      </c>
      <c r="E183" s="16" t="s">
        <v>10</v>
      </c>
      <c r="F183" s="11">
        <f>F184+F185+F186+F187+F188+F189</f>
        <v>14018718</v>
      </c>
      <c r="G183" s="11">
        <f>G184+G185+G186+G187+G188+G189</f>
        <v>14018718</v>
      </c>
    </row>
    <row r="184" spans="1:7" s="8" customFormat="1" ht="22.5" x14ac:dyDescent="0.2">
      <c r="A184" s="55" t="s">
        <v>188</v>
      </c>
      <c r="B184" s="16" t="s">
        <v>26</v>
      </c>
      <c r="C184" s="16" t="s">
        <v>8</v>
      </c>
      <c r="D184" s="16" t="s">
        <v>37</v>
      </c>
      <c r="E184" s="16" t="s">
        <v>186</v>
      </c>
      <c r="F184" s="11">
        <v>11830783</v>
      </c>
      <c r="G184" s="11">
        <v>11830783</v>
      </c>
    </row>
    <row r="185" spans="1:7" s="8" customFormat="1" x14ac:dyDescent="0.2">
      <c r="A185" s="55" t="s">
        <v>189</v>
      </c>
      <c r="B185" s="16" t="s">
        <v>26</v>
      </c>
      <c r="C185" s="16" t="s">
        <v>8</v>
      </c>
      <c r="D185" s="16" t="s">
        <v>37</v>
      </c>
      <c r="E185" s="16" t="s">
        <v>187</v>
      </c>
      <c r="F185" s="11">
        <v>3480</v>
      </c>
      <c r="G185" s="11">
        <v>3480</v>
      </c>
    </row>
    <row r="186" spans="1:7" s="8" customFormat="1" ht="22.5" x14ac:dyDescent="0.2">
      <c r="A186" s="1" t="s">
        <v>156</v>
      </c>
      <c r="B186" s="16" t="s">
        <v>26</v>
      </c>
      <c r="C186" s="16" t="s">
        <v>8</v>
      </c>
      <c r="D186" s="16" t="s">
        <v>37</v>
      </c>
      <c r="E186" s="16" t="s">
        <v>155</v>
      </c>
      <c r="F186" s="11">
        <v>1628455</v>
      </c>
      <c r="G186" s="11">
        <v>1628455</v>
      </c>
    </row>
    <row r="187" spans="1:7" s="8" customFormat="1" x14ac:dyDescent="0.2">
      <c r="A187" s="46" t="s">
        <v>161</v>
      </c>
      <c r="B187" s="16" t="s">
        <v>26</v>
      </c>
      <c r="C187" s="16" t="s">
        <v>8</v>
      </c>
      <c r="D187" s="16" t="s">
        <v>37</v>
      </c>
      <c r="E187" s="16" t="s">
        <v>157</v>
      </c>
      <c r="F187" s="11">
        <v>6100</v>
      </c>
      <c r="G187" s="11">
        <v>6100</v>
      </c>
    </row>
    <row r="188" spans="1:7" s="8" customFormat="1" x14ac:dyDescent="0.2">
      <c r="A188" s="45" t="s">
        <v>162</v>
      </c>
      <c r="B188" s="16" t="s">
        <v>26</v>
      </c>
      <c r="C188" s="16" t="s">
        <v>8</v>
      </c>
      <c r="D188" s="16" t="s">
        <v>37</v>
      </c>
      <c r="E188" s="16" t="s">
        <v>159</v>
      </c>
      <c r="F188" s="11">
        <v>22900</v>
      </c>
      <c r="G188" s="11">
        <v>22900</v>
      </c>
    </row>
    <row r="189" spans="1:7" s="8" customFormat="1" ht="22.5" x14ac:dyDescent="0.2">
      <c r="A189" s="45" t="s">
        <v>272</v>
      </c>
      <c r="B189" s="16" t="s">
        <v>26</v>
      </c>
      <c r="C189" s="16" t="s">
        <v>8</v>
      </c>
      <c r="D189" s="16" t="s">
        <v>271</v>
      </c>
      <c r="E189" s="16" t="s">
        <v>10</v>
      </c>
      <c r="F189" s="11">
        <f>F190</f>
        <v>527000</v>
      </c>
      <c r="G189" s="11">
        <f>G190</f>
        <v>527000</v>
      </c>
    </row>
    <row r="190" spans="1:7" s="8" customFormat="1" ht="22.5" x14ac:dyDescent="0.2">
      <c r="A190" s="55" t="s">
        <v>188</v>
      </c>
      <c r="B190" s="16" t="s">
        <v>26</v>
      </c>
      <c r="C190" s="16" t="s">
        <v>8</v>
      </c>
      <c r="D190" s="16" t="s">
        <v>271</v>
      </c>
      <c r="E190" s="16" t="s">
        <v>186</v>
      </c>
      <c r="F190" s="11">
        <v>527000</v>
      </c>
      <c r="G190" s="11">
        <v>527000</v>
      </c>
    </row>
    <row r="191" spans="1:7" s="8" customFormat="1" x14ac:dyDescent="0.2">
      <c r="A191" s="18" t="s">
        <v>91</v>
      </c>
      <c r="B191" s="19" t="s">
        <v>26</v>
      </c>
      <c r="C191" s="19" t="s">
        <v>15</v>
      </c>
      <c r="D191" s="19" t="s">
        <v>7</v>
      </c>
      <c r="E191" s="19" t="s">
        <v>10</v>
      </c>
      <c r="F191" s="78">
        <f>F192+F194+F200+F202+F204</f>
        <v>10231942</v>
      </c>
      <c r="G191" s="78">
        <f>G192+G194+G200+G202+G204</f>
        <v>15231942</v>
      </c>
    </row>
    <row r="192" spans="1:7" s="8" customFormat="1" x14ac:dyDescent="0.2">
      <c r="A192" s="13" t="s">
        <v>142</v>
      </c>
      <c r="B192" s="9" t="s">
        <v>26</v>
      </c>
      <c r="C192" s="16" t="s">
        <v>15</v>
      </c>
      <c r="D192" s="16" t="s">
        <v>87</v>
      </c>
      <c r="E192" s="9" t="s">
        <v>10</v>
      </c>
      <c r="F192" s="12">
        <f>F193</f>
        <v>977600</v>
      </c>
      <c r="G192" s="12">
        <f>G193</f>
        <v>977600</v>
      </c>
    </row>
    <row r="193" spans="1:7" s="8" customFormat="1" ht="22.5" x14ac:dyDescent="0.2">
      <c r="A193" s="1" t="s">
        <v>152</v>
      </c>
      <c r="B193" s="9" t="s">
        <v>26</v>
      </c>
      <c r="C193" s="16" t="s">
        <v>15</v>
      </c>
      <c r="D193" s="16" t="s">
        <v>87</v>
      </c>
      <c r="E193" s="16" t="s">
        <v>151</v>
      </c>
      <c r="F193" s="12">
        <v>977600</v>
      </c>
      <c r="G193" s="12">
        <v>977600</v>
      </c>
    </row>
    <row r="194" spans="1:7" s="8" customFormat="1" ht="33.75" x14ac:dyDescent="0.2">
      <c r="A194" s="45" t="s">
        <v>273</v>
      </c>
      <c r="B194" s="16" t="s">
        <v>26</v>
      </c>
      <c r="C194" s="16" t="s">
        <v>15</v>
      </c>
      <c r="D194" s="16" t="s">
        <v>116</v>
      </c>
      <c r="E194" s="16" t="s">
        <v>10</v>
      </c>
      <c r="F194" s="12">
        <f>F195+F196+F197+F198+F199</f>
        <v>2882742</v>
      </c>
      <c r="G194" s="12">
        <f>G195+G196+G197+G198+G199</f>
        <v>2882742</v>
      </c>
    </row>
    <row r="195" spans="1:7" s="8" customFormat="1" ht="22.5" x14ac:dyDescent="0.2">
      <c r="A195" s="55" t="s">
        <v>188</v>
      </c>
      <c r="B195" s="16" t="s">
        <v>26</v>
      </c>
      <c r="C195" s="16" t="s">
        <v>15</v>
      </c>
      <c r="D195" s="16" t="s">
        <v>116</v>
      </c>
      <c r="E195" s="16" t="s">
        <v>186</v>
      </c>
      <c r="F195" s="12">
        <v>2508762</v>
      </c>
      <c r="G195" s="12">
        <v>2508762</v>
      </c>
    </row>
    <row r="196" spans="1:7" s="8" customFormat="1" x14ac:dyDescent="0.2">
      <c r="A196" s="55" t="s">
        <v>189</v>
      </c>
      <c r="B196" s="9" t="s">
        <v>26</v>
      </c>
      <c r="C196" s="16" t="s">
        <v>15</v>
      </c>
      <c r="D196" s="16" t="s">
        <v>116</v>
      </c>
      <c r="E196" s="7" t="s">
        <v>187</v>
      </c>
      <c r="F196" s="12">
        <v>700</v>
      </c>
      <c r="G196" s="12">
        <v>700</v>
      </c>
    </row>
    <row r="197" spans="1:7" s="8" customFormat="1" ht="22.5" x14ac:dyDescent="0.2">
      <c r="A197" s="45" t="s">
        <v>156</v>
      </c>
      <c r="B197" s="9" t="s">
        <v>26</v>
      </c>
      <c r="C197" s="16" t="s">
        <v>15</v>
      </c>
      <c r="D197" s="16" t="s">
        <v>116</v>
      </c>
      <c r="E197" s="7" t="s">
        <v>155</v>
      </c>
      <c r="F197" s="12">
        <v>369880</v>
      </c>
      <c r="G197" s="12">
        <v>369880</v>
      </c>
    </row>
    <row r="198" spans="1:7" s="8" customFormat="1" x14ac:dyDescent="0.2">
      <c r="A198" s="45" t="s">
        <v>161</v>
      </c>
      <c r="B198" s="9" t="s">
        <v>26</v>
      </c>
      <c r="C198" s="16" t="s">
        <v>15</v>
      </c>
      <c r="D198" s="16" t="s">
        <v>116</v>
      </c>
      <c r="E198" s="7" t="s">
        <v>157</v>
      </c>
      <c r="F198" s="12">
        <v>600</v>
      </c>
      <c r="G198" s="12">
        <v>600</v>
      </c>
    </row>
    <row r="199" spans="1:7" s="8" customFormat="1" x14ac:dyDescent="0.2">
      <c r="A199" s="45" t="s">
        <v>162</v>
      </c>
      <c r="B199" s="9" t="s">
        <v>26</v>
      </c>
      <c r="C199" s="16" t="s">
        <v>15</v>
      </c>
      <c r="D199" s="16" t="s">
        <v>116</v>
      </c>
      <c r="E199" s="7" t="s">
        <v>159</v>
      </c>
      <c r="F199" s="12">
        <v>2800</v>
      </c>
      <c r="G199" s="12">
        <v>2800</v>
      </c>
    </row>
    <row r="200" spans="1:7" s="8" customFormat="1" ht="22.5" x14ac:dyDescent="0.2">
      <c r="A200" s="45" t="s">
        <v>310</v>
      </c>
      <c r="B200" s="16" t="s">
        <v>26</v>
      </c>
      <c r="C200" s="16" t="s">
        <v>15</v>
      </c>
      <c r="D200" s="16" t="s">
        <v>84</v>
      </c>
      <c r="E200" s="16" t="s">
        <v>10</v>
      </c>
      <c r="F200" s="11">
        <f>F201</f>
        <v>171600</v>
      </c>
      <c r="G200" s="11">
        <f>G201</f>
        <v>171600</v>
      </c>
    </row>
    <row r="201" spans="1:7" s="8" customFormat="1" ht="22.5" x14ac:dyDescent="0.2">
      <c r="A201" s="45" t="s">
        <v>156</v>
      </c>
      <c r="B201" s="16" t="s">
        <v>26</v>
      </c>
      <c r="C201" s="16" t="s">
        <v>15</v>
      </c>
      <c r="D201" s="16" t="s">
        <v>84</v>
      </c>
      <c r="E201" s="16" t="s">
        <v>155</v>
      </c>
      <c r="F201" s="11">
        <v>171600</v>
      </c>
      <c r="G201" s="11">
        <v>171600</v>
      </c>
    </row>
    <row r="202" spans="1:7" s="8" customFormat="1" ht="33.75" x14ac:dyDescent="0.2">
      <c r="A202" s="46" t="s">
        <v>311</v>
      </c>
      <c r="B202" s="16" t="s">
        <v>26</v>
      </c>
      <c r="C202" s="16" t="s">
        <v>15</v>
      </c>
      <c r="D202" s="16" t="s">
        <v>85</v>
      </c>
      <c r="E202" s="16" t="s">
        <v>10</v>
      </c>
      <c r="F202" s="11">
        <f>F203</f>
        <v>1200000</v>
      </c>
      <c r="G202" s="11">
        <f>G203</f>
        <v>3200000</v>
      </c>
    </row>
    <row r="203" spans="1:7" s="8" customFormat="1" x14ac:dyDescent="0.2">
      <c r="A203" s="68" t="s">
        <v>120</v>
      </c>
      <c r="B203" s="16" t="s">
        <v>26</v>
      </c>
      <c r="C203" s="16" t="s">
        <v>15</v>
      </c>
      <c r="D203" s="16" t="s">
        <v>85</v>
      </c>
      <c r="E203" s="16" t="s">
        <v>181</v>
      </c>
      <c r="F203" s="11">
        <v>1200000</v>
      </c>
      <c r="G203" s="11">
        <v>3200000</v>
      </c>
    </row>
    <row r="204" spans="1:7" s="8" customFormat="1" ht="33.75" x14ac:dyDescent="0.2">
      <c r="A204" s="32" t="s">
        <v>274</v>
      </c>
      <c r="B204" s="16" t="s">
        <v>26</v>
      </c>
      <c r="C204" s="16" t="s">
        <v>15</v>
      </c>
      <c r="D204" s="16" t="s">
        <v>150</v>
      </c>
      <c r="E204" s="16" t="s">
        <v>10</v>
      </c>
      <c r="F204" s="11">
        <f>F205</f>
        <v>5000000</v>
      </c>
      <c r="G204" s="11">
        <f>G205</f>
        <v>8000000</v>
      </c>
    </row>
    <row r="205" spans="1:7" s="8" customFormat="1" x14ac:dyDescent="0.2">
      <c r="A205" s="68" t="s">
        <v>120</v>
      </c>
      <c r="B205" s="16" t="s">
        <v>26</v>
      </c>
      <c r="C205" s="16" t="s">
        <v>15</v>
      </c>
      <c r="D205" s="16" t="s">
        <v>150</v>
      </c>
      <c r="E205" s="16" t="s">
        <v>181</v>
      </c>
      <c r="F205" s="11">
        <v>5000000</v>
      </c>
      <c r="G205" s="11">
        <v>8000000</v>
      </c>
    </row>
    <row r="206" spans="1:7" x14ac:dyDescent="0.2">
      <c r="A206" s="29" t="s">
        <v>93</v>
      </c>
      <c r="B206" s="5" t="s">
        <v>34</v>
      </c>
      <c r="C206" s="5" t="s">
        <v>9</v>
      </c>
      <c r="D206" s="5" t="s">
        <v>7</v>
      </c>
      <c r="E206" s="5" t="s">
        <v>10</v>
      </c>
      <c r="F206" s="77">
        <f>F207+F211+F214</f>
        <v>20871500</v>
      </c>
      <c r="G206" s="77">
        <f>G207+G211+G214</f>
        <v>26871500</v>
      </c>
    </row>
    <row r="207" spans="1:7" x14ac:dyDescent="0.2">
      <c r="A207" s="3" t="s">
        <v>312</v>
      </c>
      <c r="B207" s="6" t="s">
        <v>34</v>
      </c>
      <c r="C207" s="6" t="s">
        <v>8</v>
      </c>
      <c r="D207" s="6" t="s">
        <v>7</v>
      </c>
      <c r="E207" s="6" t="s">
        <v>10</v>
      </c>
      <c r="F207" s="78">
        <f>F208</f>
        <v>7969600</v>
      </c>
      <c r="G207" s="78">
        <f>G208</f>
        <v>7969600</v>
      </c>
    </row>
    <row r="208" spans="1:7" x14ac:dyDescent="0.2">
      <c r="A208" s="46" t="s">
        <v>286</v>
      </c>
      <c r="B208" s="16" t="s">
        <v>34</v>
      </c>
      <c r="C208" s="16" t="s">
        <v>8</v>
      </c>
      <c r="D208" s="23" t="s">
        <v>121</v>
      </c>
      <c r="E208" s="23" t="s">
        <v>10</v>
      </c>
      <c r="F208" s="24">
        <f>F209+F210</f>
        <v>7969600</v>
      </c>
      <c r="G208" s="24">
        <f>G209+G210</f>
        <v>7969600</v>
      </c>
    </row>
    <row r="209" spans="1:7" ht="33.75" x14ac:dyDescent="0.2">
      <c r="A209" s="55" t="s">
        <v>182</v>
      </c>
      <c r="B209" s="16" t="s">
        <v>34</v>
      </c>
      <c r="C209" s="16" t="s">
        <v>8</v>
      </c>
      <c r="D209" s="23" t="s">
        <v>121</v>
      </c>
      <c r="E209" s="16" t="s">
        <v>180</v>
      </c>
      <c r="F209" s="24">
        <v>4969600</v>
      </c>
      <c r="G209" s="24">
        <v>4969600</v>
      </c>
    </row>
    <row r="210" spans="1:7" x14ac:dyDescent="0.2">
      <c r="A210" s="55" t="s">
        <v>120</v>
      </c>
      <c r="B210" s="16" t="s">
        <v>34</v>
      </c>
      <c r="C210" s="16" t="s">
        <v>8</v>
      </c>
      <c r="D210" s="23" t="s">
        <v>121</v>
      </c>
      <c r="E210" s="16" t="s">
        <v>181</v>
      </c>
      <c r="F210" s="24">
        <v>3000000</v>
      </c>
      <c r="G210" s="24">
        <v>3000000</v>
      </c>
    </row>
    <row r="211" spans="1:7" x14ac:dyDescent="0.2">
      <c r="A211" s="3" t="s">
        <v>38</v>
      </c>
      <c r="B211" s="6" t="s">
        <v>34</v>
      </c>
      <c r="C211" s="6" t="s">
        <v>11</v>
      </c>
      <c r="D211" s="6" t="s">
        <v>7</v>
      </c>
      <c r="E211" s="6" t="s">
        <v>10</v>
      </c>
      <c r="F211" s="78">
        <f>F212</f>
        <v>6501900</v>
      </c>
      <c r="G211" s="78">
        <f>G212</f>
        <v>6501900</v>
      </c>
    </row>
    <row r="212" spans="1:7" x14ac:dyDescent="0.2">
      <c r="A212" s="13" t="s">
        <v>111</v>
      </c>
      <c r="B212" s="16" t="s">
        <v>34</v>
      </c>
      <c r="C212" s="16" t="s">
        <v>11</v>
      </c>
      <c r="D212" s="16" t="s">
        <v>122</v>
      </c>
      <c r="E212" s="16" t="s">
        <v>10</v>
      </c>
      <c r="F212" s="11">
        <f>F213</f>
        <v>6501900</v>
      </c>
      <c r="G212" s="11">
        <f>G213</f>
        <v>6501900</v>
      </c>
    </row>
    <row r="213" spans="1:7" ht="33.75" x14ac:dyDescent="0.2">
      <c r="A213" s="55" t="s">
        <v>182</v>
      </c>
      <c r="B213" s="16" t="s">
        <v>34</v>
      </c>
      <c r="C213" s="16" t="s">
        <v>11</v>
      </c>
      <c r="D213" s="16" t="s">
        <v>122</v>
      </c>
      <c r="E213" s="16" t="s">
        <v>180</v>
      </c>
      <c r="F213" s="11">
        <v>6501900</v>
      </c>
      <c r="G213" s="11">
        <v>6501900</v>
      </c>
    </row>
    <row r="214" spans="1:7" x14ac:dyDescent="0.2">
      <c r="A214" s="18" t="s">
        <v>90</v>
      </c>
      <c r="B214" s="19" t="s">
        <v>34</v>
      </c>
      <c r="C214" s="19" t="s">
        <v>34</v>
      </c>
      <c r="D214" s="19" t="s">
        <v>7</v>
      </c>
      <c r="E214" s="19" t="s">
        <v>10</v>
      </c>
      <c r="F214" s="78">
        <f>F215+F217+F219</f>
        <v>6400000</v>
      </c>
      <c r="G214" s="78">
        <f>G215+G217+G219</f>
        <v>12400000</v>
      </c>
    </row>
    <row r="215" spans="1:7" ht="22.5" x14ac:dyDescent="0.2">
      <c r="A215" s="32" t="s">
        <v>313</v>
      </c>
      <c r="B215" s="16" t="s">
        <v>34</v>
      </c>
      <c r="C215" s="16" t="s">
        <v>34</v>
      </c>
      <c r="D215" s="16" t="s">
        <v>86</v>
      </c>
      <c r="E215" s="16" t="s">
        <v>10</v>
      </c>
      <c r="F215" s="11">
        <f t="shared" ref="F215:G215" si="2">F216</f>
        <v>6000000</v>
      </c>
      <c r="G215" s="11">
        <f t="shared" si="2"/>
        <v>12000000</v>
      </c>
    </row>
    <row r="216" spans="1:7" x14ac:dyDescent="0.2">
      <c r="A216" s="68" t="s">
        <v>120</v>
      </c>
      <c r="B216" s="16" t="s">
        <v>34</v>
      </c>
      <c r="C216" s="16" t="s">
        <v>34</v>
      </c>
      <c r="D216" s="16" t="s">
        <v>86</v>
      </c>
      <c r="E216" s="16" t="s">
        <v>181</v>
      </c>
      <c r="F216" s="11">
        <v>6000000</v>
      </c>
      <c r="G216" s="11">
        <v>12000000</v>
      </c>
    </row>
    <row r="217" spans="1:7" ht="22.5" x14ac:dyDescent="0.2">
      <c r="A217" s="46" t="s">
        <v>262</v>
      </c>
      <c r="B217" s="16" t="s">
        <v>34</v>
      </c>
      <c r="C217" s="16" t="s">
        <v>34</v>
      </c>
      <c r="D217" s="16" t="s">
        <v>264</v>
      </c>
      <c r="E217" s="16" t="s">
        <v>10</v>
      </c>
      <c r="F217" s="11">
        <f>F218</f>
        <v>200000</v>
      </c>
      <c r="G217" s="11">
        <f>G218</f>
        <v>200000</v>
      </c>
    </row>
    <row r="218" spans="1:7" x14ac:dyDescent="0.2">
      <c r="A218" s="68" t="s">
        <v>120</v>
      </c>
      <c r="B218" s="16" t="s">
        <v>34</v>
      </c>
      <c r="C218" s="16" t="s">
        <v>34</v>
      </c>
      <c r="D218" s="16" t="s">
        <v>264</v>
      </c>
      <c r="E218" s="16" t="s">
        <v>181</v>
      </c>
      <c r="F218" s="11">
        <v>200000</v>
      </c>
      <c r="G218" s="11">
        <v>200000</v>
      </c>
    </row>
    <row r="219" spans="1:7" ht="22.5" x14ac:dyDescent="0.2">
      <c r="A219" s="46" t="s">
        <v>263</v>
      </c>
      <c r="B219" s="16" t="s">
        <v>34</v>
      </c>
      <c r="C219" s="16" t="s">
        <v>34</v>
      </c>
      <c r="D219" s="16" t="s">
        <v>265</v>
      </c>
      <c r="E219" s="16" t="s">
        <v>10</v>
      </c>
      <c r="F219" s="11">
        <f>F220</f>
        <v>200000</v>
      </c>
      <c r="G219" s="11">
        <f>G220</f>
        <v>200000</v>
      </c>
    </row>
    <row r="220" spans="1:7" x14ac:dyDescent="0.2">
      <c r="A220" s="68" t="s">
        <v>120</v>
      </c>
      <c r="B220" s="16" t="s">
        <v>34</v>
      </c>
      <c r="C220" s="16" t="s">
        <v>34</v>
      </c>
      <c r="D220" s="16" t="s">
        <v>265</v>
      </c>
      <c r="E220" s="16" t="s">
        <v>181</v>
      </c>
      <c r="F220" s="11">
        <v>200000</v>
      </c>
      <c r="G220" s="11">
        <v>200000</v>
      </c>
    </row>
    <row r="221" spans="1:7" x14ac:dyDescent="0.2">
      <c r="A221" s="4" t="s">
        <v>41</v>
      </c>
      <c r="B221" s="5" t="s">
        <v>40</v>
      </c>
      <c r="C221" s="5" t="s">
        <v>9</v>
      </c>
      <c r="D221" s="5" t="s">
        <v>7</v>
      </c>
      <c r="E221" s="5" t="s">
        <v>10</v>
      </c>
      <c r="F221" s="77">
        <f>F222+F232+F275+F288</f>
        <v>323277200</v>
      </c>
      <c r="G221" s="77">
        <f>G222+G232+G275+G288</f>
        <v>335947700</v>
      </c>
    </row>
    <row r="222" spans="1:7" x14ac:dyDescent="0.2">
      <c r="A222" s="3" t="s">
        <v>42</v>
      </c>
      <c r="B222" s="6" t="s">
        <v>40</v>
      </c>
      <c r="C222" s="6" t="s">
        <v>11</v>
      </c>
      <c r="D222" s="6" t="s">
        <v>7</v>
      </c>
      <c r="E222" s="6" t="s">
        <v>10</v>
      </c>
      <c r="F222" s="78">
        <f>F223+F226</f>
        <v>27205200</v>
      </c>
      <c r="G222" s="78">
        <f>G223+G226</f>
        <v>27337400</v>
      </c>
    </row>
    <row r="223" spans="1:7" x14ac:dyDescent="0.2">
      <c r="A223" s="13" t="s">
        <v>73</v>
      </c>
      <c r="B223" s="16" t="s">
        <v>40</v>
      </c>
      <c r="C223" s="16" t="s">
        <v>11</v>
      </c>
      <c r="D223" s="16" t="s">
        <v>123</v>
      </c>
      <c r="E223" s="16" t="s">
        <v>10</v>
      </c>
      <c r="F223" s="11">
        <f>F224+F225</f>
        <v>16049700</v>
      </c>
      <c r="G223" s="11">
        <f>G224+G225</f>
        <v>16181900</v>
      </c>
    </row>
    <row r="224" spans="1:7" ht="33.75" x14ac:dyDescent="0.2">
      <c r="A224" s="55" t="s">
        <v>182</v>
      </c>
      <c r="B224" s="16" t="s">
        <v>40</v>
      </c>
      <c r="C224" s="16" t="s">
        <v>11</v>
      </c>
      <c r="D224" s="16" t="s">
        <v>123</v>
      </c>
      <c r="E224" s="16" t="s">
        <v>180</v>
      </c>
      <c r="F224" s="11">
        <v>15649700</v>
      </c>
      <c r="G224" s="11">
        <v>15781900</v>
      </c>
    </row>
    <row r="225" spans="1:9" x14ac:dyDescent="0.2">
      <c r="A225" s="55" t="s">
        <v>120</v>
      </c>
      <c r="B225" s="16" t="s">
        <v>40</v>
      </c>
      <c r="C225" s="16" t="s">
        <v>11</v>
      </c>
      <c r="D225" s="16" t="s">
        <v>123</v>
      </c>
      <c r="E225" s="16" t="s">
        <v>181</v>
      </c>
      <c r="F225" s="11">
        <v>400000</v>
      </c>
      <c r="G225" s="11">
        <v>400000</v>
      </c>
    </row>
    <row r="226" spans="1:9" x14ac:dyDescent="0.2">
      <c r="A226" s="13" t="s">
        <v>73</v>
      </c>
      <c r="B226" s="16" t="s">
        <v>40</v>
      </c>
      <c r="C226" s="16" t="s">
        <v>11</v>
      </c>
      <c r="D226" s="16" t="s">
        <v>67</v>
      </c>
      <c r="E226" s="16" t="s">
        <v>10</v>
      </c>
      <c r="F226" s="11">
        <f>F227+F228+F229+F230+F231</f>
        <v>11155500</v>
      </c>
      <c r="G226" s="11">
        <f>G227+G228+G229+G230+G231</f>
        <v>11155500</v>
      </c>
    </row>
    <row r="227" spans="1:9" ht="22.5" x14ac:dyDescent="0.2">
      <c r="A227" s="55" t="s">
        <v>188</v>
      </c>
      <c r="B227" s="16" t="s">
        <v>40</v>
      </c>
      <c r="C227" s="16" t="s">
        <v>11</v>
      </c>
      <c r="D227" s="16" t="s">
        <v>67</v>
      </c>
      <c r="E227" s="16" t="s">
        <v>186</v>
      </c>
      <c r="F227" s="11">
        <v>7875000</v>
      </c>
      <c r="G227" s="11">
        <v>7875000</v>
      </c>
    </row>
    <row r="228" spans="1:9" x14ac:dyDescent="0.2">
      <c r="A228" s="55" t="s">
        <v>189</v>
      </c>
      <c r="B228" s="16" t="s">
        <v>40</v>
      </c>
      <c r="C228" s="16" t="s">
        <v>11</v>
      </c>
      <c r="D228" s="16" t="s">
        <v>67</v>
      </c>
      <c r="E228" s="16" t="s">
        <v>187</v>
      </c>
      <c r="F228" s="11">
        <v>20800</v>
      </c>
      <c r="G228" s="11">
        <v>20800</v>
      </c>
    </row>
    <row r="229" spans="1:9" x14ac:dyDescent="0.2">
      <c r="A229" s="55" t="s">
        <v>245</v>
      </c>
      <c r="B229" s="16" t="s">
        <v>40</v>
      </c>
      <c r="C229" s="16" t="s">
        <v>11</v>
      </c>
      <c r="D229" s="16" t="s">
        <v>67</v>
      </c>
      <c r="E229" s="16" t="s">
        <v>244</v>
      </c>
      <c r="F229" s="11">
        <v>192000</v>
      </c>
      <c r="G229" s="11">
        <v>192000</v>
      </c>
    </row>
    <row r="230" spans="1:9" ht="22.5" x14ac:dyDescent="0.2">
      <c r="A230" s="1" t="s">
        <v>156</v>
      </c>
      <c r="B230" s="16" t="s">
        <v>40</v>
      </c>
      <c r="C230" s="16" t="s">
        <v>11</v>
      </c>
      <c r="D230" s="16" t="s">
        <v>67</v>
      </c>
      <c r="E230" s="16" t="s">
        <v>155</v>
      </c>
      <c r="F230" s="11">
        <v>2917700</v>
      </c>
      <c r="G230" s="11">
        <v>2917700</v>
      </c>
    </row>
    <row r="231" spans="1:9" x14ac:dyDescent="0.2">
      <c r="A231" s="46" t="s">
        <v>161</v>
      </c>
      <c r="B231" s="16" t="s">
        <v>40</v>
      </c>
      <c r="C231" s="16" t="s">
        <v>11</v>
      </c>
      <c r="D231" s="16" t="s">
        <v>67</v>
      </c>
      <c r="E231" s="16" t="s">
        <v>157</v>
      </c>
      <c r="F231" s="11">
        <v>150000</v>
      </c>
      <c r="G231" s="11">
        <v>150000</v>
      </c>
    </row>
    <row r="232" spans="1:9" x14ac:dyDescent="0.2">
      <c r="A232" s="18" t="s">
        <v>43</v>
      </c>
      <c r="B232" s="19" t="s">
        <v>40</v>
      </c>
      <c r="C232" s="19" t="s">
        <v>13</v>
      </c>
      <c r="D232" s="19" t="s">
        <v>7</v>
      </c>
      <c r="E232" s="19" t="s">
        <v>10</v>
      </c>
      <c r="F232" s="78">
        <f>F233+F237+F239+F241+F243+F245+F247+F249+F251+F253+F255+F257+F259+F261+F263+F265++F267+F269+F271+F235+F273</f>
        <v>239722500</v>
      </c>
      <c r="G232" s="78">
        <f>G233+G237+G239+G241+G243+G245+G247+G249+G251+G253+G255+G257+G259+G261+G263+G265++G267+G269+G271+G235+G273</f>
        <v>250174600</v>
      </c>
      <c r="H232" s="38"/>
      <c r="I232" s="38"/>
    </row>
    <row r="233" spans="1:9" ht="45" x14ac:dyDescent="0.2">
      <c r="A233" s="45" t="s">
        <v>190</v>
      </c>
      <c r="B233" s="56" t="s">
        <v>40</v>
      </c>
      <c r="C233" s="56" t="s">
        <v>13</v>
      </c>
      <c r="D233" s="56" t="s">
        <v>216</v>
      </c>
      <c r="E233" s="56" t="s">
        <v>10</v>
      </c>
      <c r="F233" s="61">
        <f>F234</f>
        <v>3050000</v>
      </c>
      <c r="G233" s="61">
        <f>G234</f>
        <v>3050000</v>
      </c>
      <c r="H233" s="38"/>
    </row>
    <row r="234" spans="1:9" ht="22.5" x14ac:dyDescent="0.2">
      <c r="A234" s="45" t="s">
        <v>192</v>
      </c>
      <c r="B234" s="56" t="s">
        <v>40</v>
      </c>
      <c r="C234" s="56" t="s">
        <v>13</v>
      </c>
      <c r="D234" s="56" t="s">
        <v>216</v>
      </c>
      <c r="E234" s="56" t="s">
        <v>193</v>
      </c>
      <c r="F234" s="61">
        <v>3050000</v>
      </c>
      <c r="G234" s="61">
        <v>3050000</v>
      </c>
    </row>
    <row r="235" spans="1:9" ht="22.5" x14ac:dyDescent="0.2">
      <c r="A235" s="45" t="s">
        <v>200</v>
      </c>
      <c r="B235" s="56" t="s">
        <v>40</v>
      </c>
      <c r="C235" s="56" t="s">
        <v>13</v>
      </c>
      <c r="D235" s="56" t="s">
        <v>217</v>
      </c>
      <c r="E235" s="56" t="s">
        <v>10</v>
      </c>
      <c r="F235" s="61">
        <f>F236</f>
        <v>8856800</v>
      </c>
      <c r="G235" s="61">
        <f>G236</f>
        <v>8579500</v>
      </c>
    </row>
    <row r="236" spans="1:9" ht="22.5" x14ac:dyDescent="0.2">
      <c r="A236" s="45" t="s">
        <v>279</v>
      </c>
      <c r="B236" s="56" t="s">
        <v>40</v>
      </c>
      <c r="C236" s="56" t="s">
        <v>13</v>
      </c>
      <c r="D236" s="56" t="s">
        <v>217</v>
      </c>
      <c r="E236" s="56" t="s">
        <v>278</v>
      </c>
      <c r="F236" s="61">
        <v>8856800</v>
      </c>
      <c r="G236" s="61">
        <v>8579500</v>
      </c>
    </row>
    <row r="237" spans="1:9" x14ac:dyDescent="0.2">
      <c r="A237" s="45" t="s">
        <v>199</v>
      </c>
      <c r="B237" s="56" t="s">
        <v>40</v>
      </c>
      <c r="C237" s="56" t="s">
        <v>13</v>
      </c>
      <c r="D237" s="56" t="s">
        <v>218</v>
      </c>
      <c r="E237" s="56" t="s">
        <v>10</v>
      </c>
      <c r="F237" s="61">
        <f>F238</f>
        <v>48259000</v>
      </c>
      <c r="G237" s="61">
        <f>G238</f>
        <v>48741800</v>
      </c>
    </row>
    <row r="238" spans="1:9" ht="22.5" x14ac:dyDescent="0.2">
      <c r="A238" s="45" t="s">
        <v>279</v>
      </c>
      <c r="B238" s="56" t="s">
        <v>40</v>
      </c>
      <c r="C238" s="56" t="s">
        <v>13</v>
      </c>
      <c r="D238" s="56" t="s">
        <v>218</v>
      </c>
      <c r="E238" s="56" t="s">
        <v>278</v>
      </c>
      <c r="F238" s="61">
        <v>48259000</v>
      </c>
      <c r="G238" s="61">
        <v>48741800</v>
      </c>
    </row>
    <row r="239" spans="1:9" ht="22.5" x14ac:dyDescent="0.2">
      <c r="A239" s="45" t="s">
        <v>198</v>
      </c>
      <c r="B239" s="56" t="s">
        <v>40</v>
      </c>
      <c r="C239" s="56" t="s">
        <v>13</v>
      </c>
      <c r="D239" s="56" t="s">
        <v>219</v>
      </c>
      <c r="E239" s="56" t="s">
        <v>10</v>
      </c>
      <c r="F239" s="61">
        <f>F240</f>
        <v>27400</v>
      </c>
      <c r="G239" s="61">
        <f>G240</f>
        <v>27400</v>
      </c>
    </row>
    <row r="240" spans="1:9" ht="22.5" x14ac:dyDescent="0.2">
      <c r="A240" s="45" t="s">
        <v>279</v>
      </c>
      <c r="B240" s="56" t="s">
        <v>40</v>
      </c>
      <c r="C240" s="56" t="s">
        <v>13</v>
      </c>
      <c r="D240" s="56" t="s">
        <v>219</v>
      </c>
      <c r="E240" s="56" t="s">
        <v>278</v>
      </c>
      <c r="F240" s="61">
        <v>27400</v>
      </c>
      <c r="G240" s="61">
        <v>27400</v>
      </c>
    </row>
    <row r="241" spans="1:7" ht="67.5" x14ac:dyDescent="0.2">
      <c r="A241" s="57" t="s">
        <v>248</v>
      </c>
      <c r="B241" s="56" t="s">
        <v>40</v>
      </c>
      <c r="C241" s="56" t="s">
        <v>13</v>
      </c>
      <c r="D241" s="58" t="s">
        <v>220</v>
      </c>
      <c r="E241" s="58" t="s">
        <v>10</v>
      </c>
      <c r="F241" s="61">
        <f>F242</f>
        <v>41515800</v>
      </c>
      <c r="G241" s="61">
        <f>G242</f>
        <v>43598500</v>
      </c>
    </row>
    <row r="242" spans="1:7" ht="22.5" x14ac:dyDescent="0.2">
      <c r="A242" s="45" t="s">
        <v>279</v>
      </c>
      <c r="B242" s="56" t="s">
        <v>40</v>
      </c>
      <c r="C242" s="56" t="s">
        <v>13</v>
      </c>
      <c r="D242" s="58" t="s">
        <v>220</v>
      </c>
      <c r="E242" s="58" t="s">
        <v>278</v>
      </c>
      <c r="F242" s="61">
        <v>41515800</v>
      </c>
      <c r="G242" s="61">
        <v>43598500</v>
      </c>
    </row>
    <row r="243" spans="1:7" ht="22.5" x14ac:dyDescent="0.2">
      <c r="A243" s="45" t="s">
        <v>249</v>
      </c>
      <c r="B243" s="56" t="s">
        <v>40</v>
      </c>
      <c r="C243" s="56" t="s">
        <v>13</v>
      </c>
      <c r="D243" s="56" t="s">
        <v>221</v>
      </c>
      <c r="E243" s="56" t="s">
        <v>10</v>
      </c>
      <c r="F243" s="61">
        <f>F244</f>
        <v>3358900</v>
      </c>
      <c r="G243" s="61">
        <f>G244</f>
        <v>3358900</v>
      </c>
    </row>
    <row r="244" spans="1:7" ht="22.5" x14ac:dyDescent="0.2">
      <c r="A244" s="45" t="s">
        <v>279</v>
      </c>
      <c r="B244" s="56" t="s">
        <v>40</v>
      </c>
      <c r="C244" s="56" t="s">
        <v>13</v>
      </c>
      <c r="D244" s="56" t="s">
        <v>221</v>
      </c>
      <c r="E244" s="56" t="s">
        <v>278</v>
      </c>
      <c r="F244" s="61">
        <v>3358900</v>
      </c>
      <c r="G244" s="61">
        <v>3358900</v>
      </c>
    </row>
    <row r="245" spans="1:7" ht="22.5" x14ac:dyDescent="0.2">
      <c r="A245" s="45" t="s">
        <v>314</v>
      </c>
      <c r="B245" s="56" t="s">
        <v>40</v>
      </c>
      <c r="C245" s="56" t="s">
        <v>13</v>
      </c>
      <c r="D245" s="56" t="s">
        <v>222</v>
      </c>
      <c r="E245" s="56" t="s">
        <v>10</v>
      </c>
      <c r="F245" s="61">
        <f>F246</f>
        <v>800000</v>
      </c>
      <c r="G245" s="61">
        <f>G246</f>
        <v>800000</v>
      </c>
    </row>
    <row r="246" spans="1:7" ht="22.5" x14ac:dyDescent="0.2">
      <c r="A246" s="72" t="s">
        <v>192</v>
      </c>
      <c r="B246" s="56" t="s">
        <v>40</v>
      </c>
      <c r="C246" s="56" t="s">
        <v>13</v>
      </c>
      <c r="D246" s="56" t="s">
        <v>222</v>
      </c>
      <c r="E246" s="56" t="s">
        <v>193</v>
      </c>
      <c r="F246" s="61">
        <v>800000</v>
      </c>
      <c r="G246" s="61">
        <v>800000</v>
      </c>
    </row>
    <row r="247" spans="1:7" x14ac:dyDescent="0.2">
      <c r="A247" s="45" t="s">
        <v>201</v>
      </c>
      <c r="B247" s="56" t="s">
        <v>40</v>
      </c>
      <c r="C247" s="56" t="s">
        <v>13</v>
      </c>
      <c r="D247" s="56" t="s">
        <v>223</v>
      </c>
      <c r="E247" s="56" t="s">
        <v>10</v>
      </c>
      <c r="F247" s="61">
        <f>F248</f>
        <v>26929200</v>
      </c>
      <c r="G247" s="61">
        <f>G248</f>
        <v>28260000</v>
      </c>
    </row>
    <row r="248" spans="1:7" ht="22.5" x14ac:dyDescent="0.2">
      <c r="A248" s="45" t="s">
        <v>279</v>
      </c>
      <c r="B248" s="56" t="s">
        <v>40</v>
      </c>
      <c r="C248" s="56" t="s">
        <v>13</v>
      </c>
      <c r="D248" s="56" t="s">
        <v>223</v>
      </c>
      <c r="E248" s="56" t="s">
        <v>278</v>
      </c>
      <c r="F248" s="61">
        <v>26929200</v>
      </c>
      <c r="G248" s="61">
        <v>28260000</v>
      </c>
    </row>
    <row r="249" spans="1:7" ht="22.5" x14ac:dyDescent="0.2">
      <c r="A249" s="45" t="s">
        <v>315</v>
      </c>
      <c r="B249" s="56" t="s">
        <v>40</v>
      </c>
      <c r="C249" s="56" t="s">
        <v>13</v>
      </c>
      <c r="D249" s="56" t="s">
        <v>224</v>
      </c>
      <c r="E249" s="56" t="s">
        <v>10</v>
      </c>
      <c r="F249" s="61">
        <f>F250</f>
        <v>7906100</v>
      </c>
      <c r="G249" s="61">
        <f>G250</f>
        <v>8471700</v>
      </c>
    </row>
    <row r="250" spans="1:7" ht="22.5" x14ac:dyDescent="0.2">
      <c r="A250" s="45" t="s">
        <v>279</v>
      </c>
      <c r="B250" s="56" t="s">
        <v>40</v>
      </c>
      <c r="C250" s="56" t="s">
        <v>13</v>
      </c>
      <c r="D250" s="56" t="s">
        <v>224</v>
      </c>
      <c r="E250" s="56" t="s">
        <v>278</v>
      </c>
      <c r="F250" s="61">
        <v>7906100</v>
      </c>
      <c r="G250" s="61">
        <v>8471700</v>
      </c>
    </row>
    <row r="251" spans="1:7" ht="22.5" x14ac:dyDescent="0.2">
      <c r="A251" s="45" t="s">
        <v>316</v>
      </c>
      <c r="B251" s="56" t="s">
        <v>40</v>
      </c>
      <c r="C251" s="56" t="s">
        <v>13</v>
      </c>
      <c r="D251" s="56" t="s">
        <v>225</v>
      </c>
      <c r="E251" s="56" t="s">
        <v>10</v>
      </c>
      <c r="F251" s="61">
        <f>F252</f>
        <v>17004800</v>
      </c>
      <c r="G251" s="61">
        <f>G252</f>
        <v>17855200</v>
      </c>
    </row>
    <row r="252" spans="1:7" ht="22.5" x14ac:dyDescent="0.2">
      <c r="A252" s="45" t="s">
        <v>279</v>
      </c>
      <c r="B252" s="56" t="s">
        <v>40</v>
      </c>
      <c r="C252" s="56" t="s">
        <v>13</v>
      </c>
      <c r="D252" s="56" t="s">
        <v>225</v>
      </c>
      <c r="E252" s="56" t="s">
        <v>278</v>
      </c>
      <c r="F252" s="61">
        <v>17004800</v>
      </c>
      <c r="G252" s="61">
        <v>17855200</v>
      </c>
    </row>
    <row r="253" spans="1:7" ht="22.5" x14ac:dyDescent="0.2">
      <c r="A253" s="45" t="s">
        <v>317</v>
      </c>
      <c r="B253" s="56" t="s">
        <v>40</v>
      </c>
      <c r="C253" s="56" t="s">
        <v>13</v>
      </c>
      <c r="D253" s="56" t="s">
        <v>226</v>
      </c>
      <c r="E253" s="56" t="s">
        <v>10</v>
      </c>
      <c r="F253" s="61">
        <f>F254</f>
        <v>621200</v>
      </c>
      <c r="G253" s="61">
        <f>G254</f>
        <v>621200</v>
      </c>
    </row>
    <row r="254" spans="1:7" ht="22.5" x14ac:dyDescent="0.2">
      <c r="A254" s="45" t="s">
        <v>279</v>
      </c>
      <c r="B254" s="56" t="s">
        <v>40</v>
      </c>
      <c r="C254" s="56" t="s">
        <v>13</v>
      </c>
      <c r="D254" s="56" t="s">
        <v>226</v>
      </c>
      <c r="E254" s="56" t="s">
        <v>278</v>
      </c>
      <c r="F254" s="61">
        <v>621200</v>
      </c>
      <c r="G254" s="61">
        <v>621200</v>
      </c>
    </row>
    <row r="255" spans="1:7" ht="33.75" x14ac:dyDescent="0.2">
      <c r="A255" s="45" t="s">
        <v>318</v>
      </c>
      <c r="B255" s="56" t="s">
        <v>40</v>
      </c>
      <c r="C255" s="56" t="s">
        <v>13</v>
      </c>
      <c r="D255" s="56" t="s">
        <v>227</v>
      </c>
      <c r="E255" s="56" t="s">
        <v>10</v>
      </c>
      <c r="F255" s="61">
        <f>F256</f>
        <v>2983700</v>
      </c>
      <c r="G255" s="61">
        <f>G256</f>
        <v>3132900</v>
      </c>
    </row>
    <row r="256" spans="1:7" ht="22.5" x14ac:dyDescent="0.2">
      <c r="A256" s="45" t="s">
        <v>279</v>
      </c>
      <c r="B256" s="56" t="s">
        <v>40</v>
      </c>
      <c r="C256" s="56" t="s">
        <v>13</v>
      </c>
      <c r="D256" s="56" t="s">
        <v>227</v>
      </c>
      <c r="E256" s="56" t="s">
        <v>278</v>
      </c>
      <c r="F256" s="61">
        <v>2983700</v>
      </c>
      <c r="G256" s="61">
        <v>3132900</v>
      </c>
    </row>
    <row r="257" spans="1:7" ht="22.5" x14ac:dyDescent="0.2">
      <c r="A257" s="45" t="s">
        <v>215</v>
      </c>
      <c r="B257" s="56" t="s">
        <v>40</v>
      </c>
      <c r="C257" s="56" t="s">
        <v>13</v>
      </c>
      <c r="D257" s="56" t="s">
        <v>228</v>
      </c>
      <c r="E257" s="56" t="s">
        <v>10</v>
      </c>
      <c r="F257" s="61">
        <f>F258</f>
        <v>27374100</v>
      </c>
      <c r="G257" s="61">
        <f>G258</f>
        <v>27374100</v>
      </c>
    </row>
    <row r="258" spans="1:7" ht="22.5" x14ac:dyDescent="0.2">
      <c r="A258" s="45" t="s">
        <v>279</v>
      </c>
      <c r="B258" s="56" t="s">
        <v>197</v>
      </c>
      <c r="C258" s="56" t="s">
        <v>13</v>
      </c>
      <c r="D258" s="56" t="s">
        <v>228</v>
      </c>
      <c r="E258" s="56" t="s">
        <v>278</v>
      </c>
      <c r="F258" s="61">
        <v>27374100</v>
      </c>
      <c r="G258" s="61">
        <v>27374100</v>
      </c>
    </row>
    <row r="259" spans="1:7" ht="22.5" x14ac:dyDescent="0.2">
      <c r="A259" s="45" t="s">
        <v>191</v>
      </c>
      <c r="B259" s="56" t="s">
        <v>40</v>
      </c>
      <c r="C259" s="56" t="s">
        <v>13</v>
      </c>
      <c r="D259" s="56" t="s">
        <v>229</v>
      </c>
      <c r="E259" s="56" t="s">
        <v>10</v>
      </c>
      <c r="F259" s="61">
        <f>F260</f>
        <v>139600</v>
      </c>
      <c r="G259" s="61">
        <f>G260</f>
        <v>146500</v>
      </c>
    </row>
    <row r="260" spans="1:7" ht="22.5" x14ac:dyDescent="0.2">
      <c r="A260" s="45" t="s">
        <v>279</v>
      </c>
      <c r="B260" s="56" t="s">
        <v>40</v>
      </c>
      <c r="C260" s="56" t="s">
        <v>13</v>
      </c>
      <c r="D260" s="56" t="s">
        <v>229</v>
      </c>
      <c r="E260" s="56" t="s">
        <v>278</v>
      </c>
      <c r="F260" s="61">
        <v>139600</v>
      </c>
      <c r="G260" s="61">
        <v>146500</v>
      </c>
    </row>
    <row r="261" spans="1:7" ht="22.5" x14ac:dyDescent="0.2">
      <c r="A261" s="45" t="s">
        <v>250</v>
      </c>
      <c r="B261" s="56" t="s">
        <v>40</v>
      </c>
      <c r="C261" s="56" t="s">
        <v>13</v>
      </c>
      <c r="D261" s="56" t="s">
        <v>230</v>
      </c>
      <c r="E261" s="56" t="s">
        <v>10</v>
      </c>
      <c r="F261" s="61">
        <f>F262</f>
        <v>26500</v>
      </c>
      <c r="G261" s="61">
        <f>G262</f>
        <v>26500</v>
      </c>
    </row>
    <row r="262" spans="1:7" ht="22.5" x14ac:dyDescent="0.2">
      <c r="A262" s="45" t="s">
        <v>279</v>
      </c>
      <c r="B262" s="56" t="s">
        <v>40</v>
      </c>
      <c r="C262" s="56" t="s">
        <v>13</v>
      </c>
      <c r="D262" s="56" t="s">
        <v>230</v>
      </c>
      <c r="E262" s="56" t="s">
        <v>278</v>
      </c>
      <c r="F262" s="61">
        <v>26500</v>
      </c>
      <c r="G262" s="61">
        <v>26500</v>
      </c>
    </row>
    <row r="263" spans="1:7" ht="22.5" x14ac:dyDescent="0.2">
      <c r="A263" s="45" t="s">
        <v>251</v>
      </c>
      <c r="B263" s="56" t="s">
        <v>40</v>
      </c>
      <c r="C263" s="56" t="s">
        <v>13</v>
      </c>
      <c r="D263" s="56" t="s">
        <v>231</v>
      </c>
      <c r="E263" s="56" t="s">
        <v>10</v>
      </c>
      <c r="F263" s="61">
        <f>F264</f>
        <v>41207400</v>
      </c>
      <c r="G263" s="61">
        <f>G264</f>
        <v>43267900</v>
      </c>
    </row>
    <row r="264" spans="1:7" ht="22.5" x14ac:dyDescent="0.2">
      <c r="A264" s="45" t="s">
        <v>279</v>
      </c>
      <c r="B264" s="56" t="s">
        <v>40</v>
      </c>
      <c r="C264" s="56" t="s">
        <v>13</v>
      </c>
      <c r="D264" s="56" t="s">
        <v>231</v>
      </c>
      <c r="E264" s="56" t="s">
        <v>278</v>
      </c>
      <c r="F264" s="61">
        <v>41207400</v>
      </c>
      <c r="G264" s="61">
        <v>43267900</v>
      </c>
    </row>
    <row r="265" spans="1:7" x14ac:dyDescent="0.2">
      <c r="A265" s="45" t="s">
        <v>196</v>
      </c>
      <c r="B265" s="56" t="s">
        <v>40</v>
      </c>
      <c r="C265" s="56" t="s">
        <v>13</v>
      </c>
      <c r="D265" s="56" t="s">
        <v>232</v>
      </c>
      <c r="E265" s="56" t="s">
        <v>10</v>
      </c>
      <c r="F265" s="61">
        <f>F266</f>
        <v>2525900</v>
      </c>
      <c r="G265" s="61">
        <f>G266</f>
        <v>2525900</v>
      </c>
    </row>
    <row r="266" spans="1:7" ht="22.5" x14ac:dyDescent="0.2">
      <c r="A266" s="45" t="s">
        <v>279</v>
      </c>
      <c r="B266" s="56" t="s">
        <v>40</v>
      </c>
      <c r="C266" s="56" t="s">
        <v>13</v>
      </c>
      <c r="D266" s="56" t="s">
        <v>232</v>
      </c>
      <c r="E266" s="56" t="s">
        <v>278</v>
      </c>
      <c r="F266" s="61">
        <v>2525900</v>
      </c>
      <c r="G266" s="61">
        <v>2525900</v>
      </c>
    </row>
    <row r="267" spans="1:7" ht="22.5" x14ac:dyDescent="0.2">
      <c r="A267" s="45" t="s">
        <v>194</v>
      </c>
      <c r="B267" s="56" t="s">
        <v>40</v>
      </c>
      <c r="C267" s="56" t="s">
        <v>13</v>
      </c>
      <c r="D267" s="56" t="s">
        <v>233</v>
      </c>
      <c r="E267" s="56" t="s">
        <v>10</v>
      </c>
      <c r="F267" s="61">
        <f>F268</f>
        <v>592900</v>
      </c>
      <c r="G267" s="61">
        <f>G268</f>
        <v>583700</v>
      </c>
    </row>
    <row r="268" spans="1:7" ht="22.5" x14ac:dyDescent="0.2">
      <c r="A268" s="45" t="s">
        <v>279</v>
      </c>
      <c r="B268" s="56" t="s">
        <v>40</v>
      </c>
      <c r="C268" s="56" t="s">
        <v>13</v>
      </c>
      <c r="D268" s="56" t="s">
        <v>233</v>
      </c>
      <c r="E268" s="56" t="s">
        <v>278</v>
      </c>
      <c r="F268" s="61">
        <v>592900</v>
      </c>
      <c r="G268" s="61">
        <v>583700</v>
      </c>
    </row>
    <row r="269" spans="1:7" ht="22.5" x14ac:dyDescent="0.2">
      <c r="A269" s="45" t="s">
        <v>195</v>
      </c>
      <c r="B269" s="56" t="s">
        <v>40</v>
      </c>
      <c r="C269" s="56" t="s">
        <v>13</v>
      </c>
      <c r="D269" s="56" t="s">
        <v>234</v>
      </c>
      <c r="E269" s="56" t="s">
        <v>10</v>
      </c>
      <c r="F269" s="61">
        <f>F270</f>
        <v>4193200</v>
      </c>
      <c r="G269" s="61">
        <f>G270</f>
        <v>4402900</v>
      </c>
    </row>
    <row r="270" spans="1:7" ht="22.5" x14ac:dyDescent="0.2">
      <c r="A270" s="45" t="s">
        <v>279</v>
      </c>
      <c r="B270" s="56" t="s">
        <v>40</v>
      </c>
      <c r="C270" s="56" t="s">
        <v>13</v>
      </c>
      <c r="D270" s="56" t="s">
        <v>234</v>
      </c>
      <c r="E270" s="56" t="s">
        <v>278</v>
      </c>
      <c r="F270" s="61">
        <v>4193200</v>
      </c>
      <c r="G270" s="61">
        <v>4402900</v>
      </c>
    </row>
    <row r="271" spans="1:7" ht="22.5" x14ac:dyDescent="0.2">
      <c r="A271" s="45" t="s">
        <v>319</v>
      </c>
      <c r="B271" s="56" t="s">
        <v>40</v>
      </c>
      <c r="C271" s="56" t="s">
        <v>13</v>
      </c>
      <c r="D271" s="56" t="s">
        <v>235</v>
      </c>
      <c r="E271" s="56" t="s">
        <v>10</v>
      </c>
      <c r="F271" s="61">
        <f>F272</f>
        <v>350000</v>
      </c>
      <c r="G271" s="61">
        <f>G272</f>
        <v>350000</v>
      </c>
    </row>
    <row r="272" spans="1:7" ht="22.5" x14ac:dyDescent="0.2">
      <c r="A272" s="45" t="s">
        <v>202</v>
      </c>
      <c r="B272" s="56" t="s">
        <v>40</v>
      </c>
      <c r="C272" s="56" t="s">
        <v>13</v>
      </c>
      <c r="D272" s="56" t="s">
        <v>235</v>
      </c>
      <c r="E272" s="56" t="s">
        <v>203</v>
      </c>
      <c r="F272" s="61">
        <v>350000</v>
      </c>
      <c r="G272" s="61">
        <v>350000</v>
      </c>
    </row>
    <row r="273" spans="1:10" ht="33.75" x14ac:dyDescent="0.2">
      <c r="A273" s="67" t="s">
        <v>257</v>
      </c>
      <c r="B273" s="56" t="s">
        <v>40</v>
      </c>
      <c r="C273" s="56" t="s">
        <v>13</v>
      </c>
      <c r="D273" s="56" t="s">
        <v>258</v>
      </c>
      <c r="E273" s="56" t="s">
        <v>10</v>
      </c>
      <c r="F273" s="61">
        <f>F274</f>
        <v>2000000</v>
      </c>
      <c r="G273" s="61">
        <f>G274</f>
        <v>5000000</v>
      </c>
    </row>
    <row r="274" spans="1:10" x14ac:dyDescent="0.2">
      <c r="A274" s="73" t="s">
        <v>236</v>
      </c>
      <c r="B274" s="56" t="s">
        <v>40</v>
      </c>
      <c r="C274" s="56" t="s">
        <v>13</v>
      </c>
      <c r="D274" s="56" t="s">
        <v>258</v>
      </c>
      <c r="E274" s="56" t="s">
        <v>239</v>
      </c>
      <c r="F274" s="61">
        <v>2000000</v>
      </c>
      <c r="G274" s="61">
        <v>5000000</v>
      </c>
    </row>
    <row r="275" spans="1:10" x14ac:dyDescent="0.2">
      <c r="A275" s="3" t="s">
        <v>45</v>
      </c>
      <c r="B275" s="6" t="s">
        <v>40</v>
      </c>
      <c r="C275" s="6" t="s">
        <v>15</v>
      </c>
      <c r="D275" s="6" t="s">
        <v>7</v>
      </c>
      <c r="E275" s="6" t="s">
        <v>10</v>
      </c>
      <c r="F275" s="78">
        <f>F276+F278+F280+F282+F284+F286</f>
        <v>40784500</v>
      </c>
      <c r="G275" s="78">
        <f>G276+G278+G280+G282+G284+G286</f>
        <v>42870700</v>
      </c>
    </row>
    <row r="276" spans="1:10" ht="33.75" x14ac:dyDescent="0.2">
      <c r="A276" s="59" t="s">
        <v>237</v>
      </c>
      <c r="B276" s="16" t="s">
        <v>40</v>
      </c>
      <c r="C276" s="16" t="s">
        <v>15</v>
      </c>
      <c r="D276" s="56" t="s">
        <v>238</v>
      </c>
      <c r="E276" s="16" t="s">
        <v>10</v>
      </c>
      <c r="F276" s="24">
        <f>F277</f>
        <v>16875600</v>
      </c>
      <c r="G276" s="24">
        <f>G277</f>
        <v>17813200</v>
      </c>
    </row>
    <row r="277" spans="1:10" x14ac:dyDescent="0.2">
      <c r="A277" s="45" t="s">
        <v>236</v>
      </c>
      <c r="B277" s="16" t="s">
        <v>40</v>
      </c>
      <c r="C277" s="16" t="s">
        <v>15</v>
      </c>
      <c r="D277" s="56" t="s">
        <v>238</v>
      </c>
      <c r="E277" s="16" t="s">
        <v>239</v>
      </c>
      <c r="F277" s="24">
        <v>16875600</v>
      </c>
      <c r="G277" s="11">
        <v>17813200</v>
      </c>
    </row>
    <row r="278" spans="1:10" ht="22.5" x14ac:dyDescent="0.2">
      <c r="A278" s="45" t="s">
        <v>204</v>
      </c>
      <c r="B278" s="56" t="s">
        <v>40</v>
      </c>
      <c r="C278" s="56" t="s">
        <v>15</v>
      </c>
      <c r="D278" s="56" t="s">
        <v>205</v>
      </c>
      <c r="E278" s="56" t="s">
        <v>10</v>
      </c>
      <c r="F278" s="61">
        <f>F279</f>
        <v>1532500</v>
      </c>
      <c r="G278" s="61">
        <f>G279</f>
        <v>1533600</v>
      </c>
      <c r="H278" s="38"/>
      <c r="I278" s="38"/>
      <c r="J278" s="38"/>
    </row>
    <row r="279" spans="1:10" ht="22.5" x14ac:dyDescent="0.2">
      <c r="A279" s="45" t="s">
        <v>279</v>
      </c>
      <c r="B279" s="56" t="s">
        <v>40</v>
      </c>
      <c r="C279" s="56" t="s">
        <v>15</v>
      </c>
      <c r="D279" s="56" t="s">
        <v>205</v>
      </c>
      <c r="E279" s="56" t="s">
        <v>278</v>
      </c>
      <c r="F279" s="61">
        <v>1532500</v>
      </c>
      <c r="G279" s="61">
        <v>1533600</v>
      </c>
    </row>
    <row r="280" spans="1:10" ht="22.5" x14ac:dyDescent="0.2">
      <c r="A280" s="45" t="s">
        <v>206</v>
      </c>
      <c r="B280" s="56" t="s">
        <v>40</v>
      </c>
      <c r="C280" s="56" t="s">
        <v>15</v>
      </c>
      <c r="D280" s="56" t="s">
        <v>207</v>
      </c>
      <c r="E280" s="56" t="s">
        <v>10</v>
      </c>
      <c r="F280" s="61">
        <f>F281</f>
        <v>2380600</v>
      </c>
      <c r="G280" s="61">
        <f>G281</f>
        <v>2473800</v>
      </c>
    </row>
    <row r="281" spans="1:10" ht="22.5" x14ac:dyDescent="0.2">
      <c r="A281" s="45" t="s">
        <v>279</v>
      </c>
      <c r="B281" s="56" t="s">
        <v>40</v>
      </c>
      <c r="C281" s="56" t="s">
        <v>15</v>
      </c>
      <c r="D281" s="56" t="s">
        <v>207</v>
      </c>
      <c r="E281" s="56" t="s">
        <v>278</v>
      </c>
      <c r="F281" s="61">
        <v>2380600</v>
      </c>
      <c r="G281" s="61">
        <v>2473800</v>
      </c>
    </row>
    <row r="282" spans="1:10" ht="22.5" x14ac:dyDescent="0.2">
      <c r="A282" s="45" t="s">
        <v>208</v>
      </c>
      <c r="B282" s="56" t="s">
        <v>40</v>
      </c>
      <c r="C282" s="56" t="s">
        <v>15</v>
      </c>
      <c r="D282" s="56" t="s">
        <v>209</v>
      </c>
      <c r="E282" s="56" t="s">
        <v>10</v>
      </c>
      <c r="F282" s="61">
        <f>F283</f>
        <v>13838000</v>
      </c>
      <c r="G282" s="61">
        <f>G283</f>
        <v>14892300</v>
      </c>
    </row>
    <row r="283" spans="1:10" ht="22.5" x14ac:dyDescent="0.2">
      <c r="A283" s="45" t="s">
        <v>279</v>
      </c>
      <c r="B283" s="56" t="s">
        <v>40</v>
      </c>
      <c r="C283" s="56" t="s">
        <v>15</v>
      </c>
      <c r="D283" s="56" t="s">
        <v>209</v>
      </c>
      <c r="E283" s="56" t="s">
        <v>278</v>
      </c>
      <c r="F283" s="61">
        <v>13838000</v>
      </c>
      <c r="G283" s="61">
        <v>14892300</v>
      </c>
    </row>
    <row r="284" spans="1:10" ht="22.5" x14ac:dyDescent="0.2">
      <c r="A284" s="45" t="s">
        <v>242</v>
      </c>
      <c r="B284" s="56" t="s">
        <v>40</v>
      </c>
      <c r="C284" s="56" t="s">
        <v>15</v>
      </c>
      <c r="D284" s="56" t="s">
        <v>240</v>
      </c>
      <c r="E284" s="56" t="s">
        <v>10</v>
      </c>
      <c r="F284" s="61">
        <f>F285</f>
        <v>2332000</v>
      </c>
      <c r="G284" s="61">
        <f>G285</f>
        <v>2332000</v>
      </c>
    </row>
    <row r="285" spans="1:10" ht="22.5" x14ac:dyDescent="0.2">
      <c r="A285" s="45" t="s">
        <v>279</v>
      </c>
      <c r="B285" s="56" t="s">
        <v>40</v>
      </c>
      <c r="C285" s="56" t="s">
        <v>15</v>
      </c>
      <c r="D285" s="56" t="s">
        <v>240</v>
      </c>
      <c r="E285" s="56" t="s">
        <v>278</v>
      </c>
      <c r="F285" s="61">
        <v>2332000</v>
      </c>
      <c r="G285" s="61">
        <v>2332000</v>
      </c>
    </row>
    <row r="286" spans="1:10" ht="45" x14ac:dyDescent="0.2">
      <c r="A286" s="45" t="s">
        <v>320</v>
      </c>
      <c r="B286" s="56" t="s">
        <v>40</v>
      </c>
      <c r="C286" s="56" t="s">
        <v>15</v>
      </c>
      <c r="D286" s="56" t="s">
        <v>241</v>
      </c>
      <c r="E286" s="56" t="s">
        <v>10</v>
      </c>
      <c r="F286" s="61">
        <f>F287</f>
        <v>3825800</v>
      </c>
      <c r="G286" s="61">
        <f>G287</f>
        <v>3825800</v>
      </c>
    </row>
    <row r="287" spans="1:10" ht="22.5" x14ac:dyDescent="0.2">
      <c r="A287" s="45" t="s">
        <v>279</v>
      </c>
      <c r="B287" s="56" t="s">
        <v>40</v>
      </c>
      <c r="C287" s="56" t="s">
        <v>15</v>
      </c>
      <c r="D287" s="56" t="s">
        <v>241</v>
      </c>
      <c r="E287" s="56" t="s">
        <v>278</v>
      </c>
      <c r="F287" s="61">
        <v>3825800</v>
      </c>
      <c r="G287" s="61">
        <v>3825800</v>
      </c>
    </row>
    <row r="288" spans="1:10" x14ac:dyDescent="0.2">
      <c r="A288" s="33" t="s">
        <v>44</v>
      </c>
      <c r="B288" s="6" t="s">
        <v>40</v>
      </c>
      <c r="C288" s="6" t="s">
        <v>17</v>
      </c>
      <c r="D288" s="6" t="s">
        <v>7</v>
      </c>
      <c r="E288" s="6" t="s">
        <v>10</v>
      </c>
      <c r="F288" s="78">
        <f>F289+F292+F297+F301+F305+F307</f>
        <v>15565000</v>
      </c>
      <c r="G288" s="78">
        <f>G289+G292+G297+G301+G305+G307</f>
        <v>15565000</v>
      </c>
    </row>
    <row r="289" spans="1:7" x14ac:dyDescent="0.2">
      <c r="A289" s="30" t="s">
        <v>100</v>
      </c>
      <c r="B289" s="7" t="s">
        <v>40</v>
      </c>
      <c r="C289" s="7" t="s">
        <v>17</v>
      </c>
      <c r="D289" s="7" t="s">
        <v>87</v>
      </c>
      <c r="E289" s="7" t="s">
        <v>10</v>
      </c>
      <c r="F289" s="24">
        <f>F290+F291</f>
        <v>293700</v>
      </c>
      <c r="G289" s="24">
        <f>G290+G291</f>
        <v>293700</v>
      </c>
    </row>
    <row r="290" spans="1:7" x14ac:dyDescent="0.2">
      <c r="A290" s="46" t="s">
        <v>161</v>
      </c>
      <c r="B290" s="7" t="s">
        <v>40</v>
      </c>
      <c r="C290" s="7" t="s">
        <v>17</v>
      </c>
      <c r="D290" s="7" t="s">
        <v>87</v>
      </c>
      <c r="E290" s="7" t="s">
        <v>157</v>
      </c>
      <c r="F290" s="24">
        <v>286000</v>
      </c>
      <c r="G290" s="24">
        <v>286000</v>
      </c>
    </row>
    <row r="291" spans="1:7" x14ac:dyDescent="0.2">
      <c r="A291" s="45" t="s">
        <v>162</v>
      </c>
      <c r="B291" s="7" t="s">
        <v>40</v>
      </c>
      <c r="C291" s="7" t="s">
        <v>17</v>
      </c>
      <c r="D291" s="7" t="s">
        <v>87</v>
      </c>
      <c r="E291" s="7" t="s">
        <v>159</v>
      </c>
      <c r="F291" s="24">
        <v>7700</v>
      </c>
      <c r="G291" s="24">
        <v>7700</v>
      </c>
    </row>
    <row r="292" spans="1:7" x14ac:dyDescent="0.2">
      <c r="A292" s="1" t="s">
        <v>55</v>
      </c>
      <c r="B292" s="7" t="s">
        <v>40</v>
      </c>
      <c r="C292" s="7" t="s">
        <v>17</v>
      </c>
      <c r="D292" s="7" t="s">
        <v>54</v>
      </c>
      <c r="E292" s="22" t="s">
        <v>10</v>
      </c>
      <c r="F292" s="24">
        <f>F293+F294+F295+F296</f>
        <v>3321300</v>
      </c>
      <c r="G292" s="24">
        <f>G293+G294+G295+G296</f>
        <v>3321300</v>
      </c>
    </row>
    <row r="293" spans="1:7" ht="22.5" x14ac:dyDescent="0.2">
      <c r="A293" s="1" t="s">
        <v>152</v>
      </c>
      <c r="B293" s="7" t="s">
        <v>40</v>
      </c>
      <c r="C293" s="7" t="s">
        <v>17</v>
      </c>
      <c r="D293" s="7" t="s">
        <v>54</v>
      </c>
      <c r="E293" s="7" t="s">
        <v>151</v>
      </c>
      <c r="F293" s="11">
        <v>2771200</v>
      </c>
      <c r="G293" s="11">
        <v>2771200</v>
      </c>
    </row>
    <row r="294" spans="1:7" ht="33.75" x14ac:dyDescent="0.2">
      <c r="A294" s="45" t="s">
        <v>285</v>
      </c>
      <c r="B294" s="7" t="s">
        <v>40</v>
      </c>
      <c r="C294" s="7" t="s">
        <v>17</v>
      </c>
      <c r="D294" s="7" t="s">
        <v>54</v>
      </c>
      <c r="E294" s="7" t="s">
        <v>246</v>
      </c>
      <c r="F294" s="11">
        <v>145600</v>
      </c>
      <c r="G294" s="11">
        <v>145600</v>
      </c>
    </row>
    <row r="295" spans="1:7" x14ac:dyDescent="0.2">
      <c r="A295" s="45" t="s">
        <v>245</v>
      </c>
      <c r="B295" s="7" t="s">
        <v>40</v>
      </c>
      <c r="C295" s="7" t="s">
        <v>17</v>
      </c>
      <c r="D295" s="7" t="s">
        <v>54</v>
      </c>
      <c r="E295" s="7" t="s">
        <v>244</v>
      </c>
      <c r="F295" s="11">
        <v>192200</v>
      </c>
      <c r="G295" s="11">
        <v>192200</v>
      </c>
    </row>
    <row r="296" spans="1:7" ht="22.5" x14ac:dyDescent="0.2">
      <c r="A296" s="1" t="s">
        <v>156</v>
      </c>
      <c r="B296" s="7" t="s">
        <v>40</v>
      </c>
      <c r="C296" s="7" t="s">
        <v>17</v>
      </c>
      <c r="D296" s="7" t="s">
        <v>54</v>
      </c>
      <c r="E296" s="7" t="s">
        <v>155</v>
      </c>
      <c r="F296" s="11">
        <v>212300</v>
      </c>
      <c r="G296" s="11">
        <v>212300</v>
      </c>
    </row>
    <row r="297" spans="1:7" x14ac:dyDescent="0.2">
      <c r="A297" s="1" t="s">
        <v>70</v>
      </c>
      <c r="B297" s="7" t="s">
        <v>40</v>
      </c>
      <c r="C297" s="7" t="s">
        <v>17</v>
      </c>
      <c r="D297" s="7" t="s">
        <v>57</v>
      </c>
      <c r="E297" s="7" t="s">
        <v>10</v>
      </c>
      <c r="F297" s="11">
        <f>F298+F299+F300</f>
        <v>8995900</v>
      </c>
      <c r="G297" s="11">
        <f>G298+G299+G300</f>
        <v>8995900</v>
      </c>
    </row>
    <row r="298" spans="1:7" ht="22.5" x14ac:dyDescent="0.2">
      <c r="A298" s="1" t="s">
        <v>152</v>
      </c>
      <c r="B298" s="7" t="s">
        <v>40</v>
      </c>
      <c r="C298" s="7" t="s">
        <v>17</v>
      </c>
      <c r="D298" s="7" t="s">
        <v>57</v>
      </c>
      <c r="E298" s="7" t="s">
        <v>151</v>
      </c>
      <c r="F298" s="11">
        <v>7441900</v>
      </c>
      <c r="G298" s="11">
        <v>7441900</v>
      </c>
    </row>
    <row r="299" spans="1:7" x14ac:dyDescent="0.2">
      <c r="A299" s="45" t="s">
        <v>245</v>
      </c>
      <c r="B299" s="7" t="s">
        <v>40</v>
      </c>
      <c r="C299" s="7" t="s">
        <v>17</v>
      </c>
      <c r="D299" s="7" t="s">
        <v>57</v>
      </c>
      <c r="E299" s="7" t="s">
        <v>244</v>
      </c>
      <c r="F299" s="11">
        <v>372100</v>
      </c>
      <c r="G299" s="11">
        <v>372100</v>
      </c>
    </row>
    <row r="300" spans="1:7" ht="22.5" x14ac:dyDescent="0.2">
      <c r="A300" s="1" t="s">
        <v>156</v>
      </c>
      <c r="B300" s="7" t="s">
        <v>40</v>
      </c>
      <c r="C300" s="7" t="s">
        <v>17</v>
      </c>
      <c r="D300" s="7" t="s">
        <v>57</v>
      </c>
      <c r="E300" s="7" t="s">
        <v>155</v>
      </c>
      <c r="F300" s="11">
        <v>1181900</v>
      </c>
      <c r="G300" s="11">
        <v>1181900</v>
      </c>
    </row>
    <row r="301" spans="1:7" ht="22.5" x14ac:dyDescent="0.2">
      <c r="A301" s="1" t="s">
        <v>74</v>
      </c>
      <c r="B301" s="7" t="s">
        <v>40</v>
      </c>
      <c r="C301" s="7" t="s">
        <v>17</v>
      </c>
      <c r="D301" s="7" t="s">
        <v>68</v>
      </c>
      <c r="E301" s="7" t="s">
        <v>10</v>
      </c>
      <c r="F301" s="11">
        <f>F302+F303+F304</f>
        <v>2779100</v>
      </c>
      <c r="G301" s="11">
        <f>G302+G303+G304</f>
        <v>2779100</v>
      </c>
    </row>
    <row r="302" spans="1:7" ht="22.5" x14ac:dyDescent="0.2">
      <c r="A302" s="1" t="s">
        <v>152</v>
      </c>
      <c r="B302" s="7" t="s">
        <v>40</v>
      </c>
      <c r="C302" s="7" t="s">
        <v>17</v>
      </c>
      <c r="D302" s="7" t="s">
        <v>68</v>
      </c>
      <c r="E302" s="7" t="s">
        <v>151</v>
      </c>
      <c r="F302" s="11">
        <v>2420100</v>
      </c>
      <c r="G302" s="11">
        <v>2420100</v>
      </c>
    </row>
    <row r="303" spans="1:7" x14ac:dyDescent="0.2">
      <c r="A303" s="45" t="s">
        <v>245</v>
      </c>
      <c r="B303" s="7" t="s">
        <v>40</v>
      </c>
      <c r="C303" s="7" t="s">
        <v>17</v>
      </c>
      <c r="D303" s="7" t="s">
        <v>68</v>
      </c>
      <c r="E303" s="7" t="s">
        <v>244</v>
      </c>
      <c r="F303" s="11">
        <v>80400</v>
      </c>
      <c r="G303" s="11">
        <v>80400</v>
      </c>
    </row>
    <row r="304" spans="1:7" ht="22.5" x14ac:dyDescent="0.2">
      <c r="A304" s="1" t="s">
        <v>156</v>
      </c>
      <c r="B304" s="7" t="s">
        <v>40</v>
      </c>
      <c r="C304" s="7" t="s">
        <v>17</v>
      </c>
      <c r="D304" s="7" t="s">
        <v>68</v>
      </c>
      <c r="E304" s="7" t="s">
        <v>155</v>
      </c>
      <c r="F304" s="11">
        <v>278600</v>
      </c>
      <c r="G304" s="11">
        <v>278600</v>
      </c>
    </row>
    <row r="305" spans="1:7" ht="22.5" x14ac:dyDescent="0.2">
      <c r="A305" s="45" t="s">
        <v>321</v>
      </c>
      <c r="B305" s="7" t="s">
        <v>40</v>
      </c>
      <c r="C305" s="7" t="s">
        <v>17</v>
      </c>
      <c r="D305" s="7" t="s">
        <v>83</v>
      </c>
      <c r="E305" s="7" t="s">
        <v>10</v>
      </c>
      <c r="F305" s="11">
        <f>F306</f>
        <v>75000</v>
      </c>
      <c r="G305" s="11">
        <f>G306</f>
        <v>75000</v>
      </c>
    </row>
    <row r="306" spans="1:7" x14ac:dyDescent="0.2">
      <c r="A306" s="45" t="s">
        <v>120</v>
      </c>
      <c r="B306" s="7" t="s">
        <v>40</v>
      </c>
      <c r="C306" s="7" t="s">
        <v>17</v>
      </c>
      <c r="D306" s="7" t="s">
        <v>83</v>
      </c>
      <c r="E306" s="7" t="s">
        <v>181</v>
      </c>
      <c r="F306" s="11">
        <v>75000</v>
      </c>
      <c r="G306" s="11">
        <v>75000</v>
      </c>
    </row>
    <row r="307" spans="1:7" ht="22.5" x14ac:dyDescent="0.2">
      <c r="A307" s="45" t="s">
        <v>287</v>
      </c>
      <c r="B307" s="7" t="s">
        <v>40</v>
      </c>
      <c r="C307" s="7" t="s">
        <v>17</v>
      </c>
      <c r="D307" s="7" t="s">
        <v>280</v>
      </c>
      <c r="E307" s="7" t="s">
        <v>10</v>
      </c>
      <c r="F307" s="11">
        <f>F308</f>
        <v>100000</v>
      </c>
      <c r="G307" s="11">
        <f>G308</f>
        <v>100000</v>
      </c>
    </row>
    <row r="308" spans="1:7" x14ac:dyDescent="0.2">
      <c r="A308" s="45" t="s">
        <v>120</v>
      </c>
      <c r="B308" s="7" t="s">
        <v>40</v>
      </c>
      <c r="C308" s="7" t="s">
        <v>17</v>
      </c>
      <c r="D308" s="7" t="s">
        <v>280</v>
      </c>
      <c r="E308" s="7" t="s">
        <v>181</v>
      </c>
      <c r="F308" s="11">
        <v>100000</v>
      </c>
      <c r="G308" s="11">
        <v>100000</v>
      </c>
    </row>
    <row r="309" spans="1:7" x14ac:dyDescent="0.2">
      <c r="A309" s="4" t="s">
        <v>39</v>
      </c>
      <c r="B309" s="5" t="s">
        <v>47</v>
      </c>
      <c r="C309" s="5" t="s">
        <v>9</v>
      </c>
      <c r="D309" s="5" t="s">
        <v>7</v>
      </c>
      <c r="E309" s="5" t="s">
        <v>10</v>
      </c>
      <c r="F309" s="77">
        <f t="shared" ref="F309:G311" si="3">F310</f>
        <v>700000</v>
      </c>
      <c r="G309" s="77">
        <f t="shared" si="3"/>
        <v>700000</v>
      </c>
    </row>
    <row r="310" spans="1:7" x14ac:dyDescent="0.2">
      <c r="A310" s="3" t="s">
        <v>104</v>
      </c>
      <c r="B310" s="6" t="s">
        <v>47</v>
      </c>
      <c r="C310" s="6" t="s">
        <v>11</v>
      </c>
      <c r="D310" s="6" t="s">
        <v>7</v>
      </c>
      <c r="E310" s="6" t="s">
        <v>10</v>
      </c>
      <c r="F310" s="78">
        <f t="shared" si="3"/>
        <v>700000</v>
      </c>
      <c r="G310" s="78">
        <f t="shared" si="3"/>
        <v>700000</v>
      </c>
    </row>
    <row r="311" spans="1:7" x14ac:dyDescent="0.2">
      <c r="A311" s="1" t="s">
        <v>107</v>
      </c>
      <c r="B311" s="22" t="s">
        <v>47</v>
      </c>
      <c r="C311" s="22" t="s">
        <v>11</v>
      </c>
      <c r="D311" s="7" t="s">
        <v>61</v>
      </c>
      <c r="E311" s="22" t="s">
        <v>10</v>
      </c>
      <c r="F311" s="24">
        <f t="shared" si="3"/>
        <v>700000</v>
      </c>
      <c r="G311" s="24">
        <f t="shared" si="3"/>
        <v>700000</v>
      </c>
    </row>
    <row r="312" spans="1:7" ht="22.5" x14ac:dyDescent="0.2">
      <c r="A312" s="1" t="s">
        <v>156</v>
      </c>
      <c r="B312" s="7" t="s">
        <v>47</v>
      </c>
      <c r="C312" s="7" t="s">
        <v>11</v>
      </c>
      <c r="D312" s="7" t="s">
        <v>61</v>
      </c>
      <c r="E312" s="7" t="s">
        <v>155</v>
      </c>
      <c r="F312" s="24">
        <v>700000</v>
      </c>
      <c r="G312" s="24">
        <v>700000</v>
      </c>
    </row>
    <row r="313" spans="1:7" x14ac:dyDescent="0.2">
      <c r="A313" s="47" t="s">
        <v>139</v>
      </c>
      <c r="B313" s="5" t="s">
        <v>18</v>
      </c>
      <c r="C313" s="5" t="s">
        <v>9</v>
      </c>
      <c r="D313" s="5" t="s">
        <v>7</v>
      </c>
      <c r="E313" s="5" t="s">
        <v>10</v>
      </c>
      <c r="F313" s="77">
        <f t="shared" ref="F313:G315" si="4">F314</f>
        <v>1800000</v>
      </c>
      <c r="G313" s="77">
        <f t="shared" si="4"/>
        <v>1800000</v>
      </c>
    </row>
    <row r="314" spans="1:7" x14ac:dyDescent="0.2">
      <c r="A314" s="32" t="s">
        <v>138</v>
      </c>
      <c r="B314" s="7" t="s">
        <v>18</v>
      </c>
      <c r="C314" s="7" t="s">
        <v>11</v>
      </c>
      <c r="D314" s="7" t="s">
        <v>7</v>
      </c>
      <c r="E314" s="7" t="s">
        <v>10</v>
      </c>
      <c r="F314" s="11">
        <f t="shared" si="4"/>
        <v>1800000</v>
      </c>
      <c r="G314" s="11">
        <f t="shared" si="4"/>
        <v>1800000</v>
      </c>
    </row>
    <row r="315" spans="1:7" ht="33.75" x14ac:dyDescent="0.2">
      <c r="A315" s="45" t="s">
        <v>136</v>
      </c>
      <c r="B315" s="7" t="s">
        <v>18</v>
      </c>
      <c r="C315" s="7" t="s">
        <v>11</v>
      </c>
      <c r="D315" s="7" t="s">
        <v>135</v>
      </c>
      <c r="E315" s="7" t="s">
        <v>10</v>
      </c>
      <c r="F315" s="24">
        <f t="shared" si="4"/>
        <v>1800000</v>
      </c>
      <c r="G315" s="24">
        <f t="shared" si="4"/>
        <v>1800000</v>
      </c>
    </row>
    <row r="316" spans="1:7" ht="22.5" x14ac:dyDescent="0.2">
      <c r="A316" s="45" t="s">
        <v>202</v>
      </c>
      <c r="B316" s="7" t="s">
        <v>18</v>
      </c>
      <c r="C316" s="7" t="s">
        <v>11</v>
      </c>
      <c r="D316" s="7" t="s">
        <v>135</v>
      </c>
      <c r="E316" s="7" t="s">
        <v>203</v>
      </c>
      <c r="F316" s="24">
        <v>1800000</v>
      </c>
      <c r="G316" s="24">
        <v>1800000</v>
      </c>
    </row>
    <row r="317" spans="1:7" x14ac:dyDescent="0.2">
      <c r="A317" s="4" t="s">
        <v>46</v>
      </c>
      <c r="B317" s="5" t="s">
        <v>21</v>
      </c>
      <c r="C317" s="5" t="s">
        <v>9</v>
      </c>
      <c r="D317" s="5" t="s">
        <v>7</v>
      </c>
      <c r="E317" s="5" t="s">
        <v>10</v>
      </c>
      <c r="F317" s="77">
        <f>F318+F323</f>
        <v>11718000</v>
      </c>
      <c r="G317" s="77">
        <f>G318+G323</f>
        <v>11718000</v>
      </c>
    </row>
    <row r="318" spans="1:7" ht="22.5" x14ac:dyDescent="0.2">
      <c r="A318" s="41" t="s">
        <v>125</v>
      </c>
      <c r="B318" s="37">
        <v>14</v>
      </c>
      <c r="C318" s="19" t="s">
        <v>8</v>
      </c>
      <c r="D318" s="19" t="s">
        <v>7</v>
      </c>
      <c r="E318" s="19" t="s">
        <v>10</v>
      </c>
      <c r="F318" s="78">
        <f>F320+F322</f>
        <v>7891000</v>
      </c>
      <c r="G318" s="78">
        <f>G320+G322</f>
        <v>7763000</v>
      </c>
    </row>
    <row r="319" spans="1:7" ht="33.75" x14ac:dyDescent="0.2">
      <c r="A319" s="30" t="s">
        <v>101</v>
      </c>
      <c r="B319" s="36">
        <v>14</v>
      </c>
      <c r="C319" s="16" t="s">
        <v>8</v>
      </c>
      <c r="D319" s="16" t="s">
        <v>109</v>
      </c>
      <c r="E319" s="16" t="s">
        <v>10</v>
      </c>
      <c r="F319" s="11">
        <f>F320</f>
        <v>5718000</v>
      </c>
      <c r="G319" s="11">
        <f>G320</f>
        <v>5718000</v>
      </c>
    </row>
    <row r="320" spans="1:7" x14ac:dyDescent="0.2">
      <c r="A320" s="45" t="s">
        <v>213</v>
      </c>
      <c r="B320" s="36">
        <v>14</v>
      </c>
      <c r="C320" s="16" t="s">
        <v>8</v>
      </c>
      <c r="D320" s="16" t="s">
        <v>109</v>
      </c>
      <c r="E320" s="16" t="s">
        <v>211</v>
      </c>
      <c r="F320" s="11">
        <v>5718000</v>
      </c>
      <c r="G320" s="11">
        <v>5718000</v>
      </c>
    </row>
    <row r="321" spans="1:8" ht="33.75" x14ac:dyDescent="0.2">
      <c r="A321" s="30" t="s">
        <v>124</v>
      </c>
      <c r="B321" s="36">
        <v>14</v>
      </c>
      <c r="C321" s="16" t="s">
        <v>8</v>
      </c>
      <c r="D321" s="16" t="s">
        <v>108</v>
      </c>
      <c r="E321" s="16" t="s">
        <v>10</v>
      </c>
      <c r="F321" s="11">
        <f>F322</f>
        <v>2173000</v>
      </c>
      <c r="G321" s="11">
        <f>G322</f>
        <v>2045000</v>
      </c>
    </row>
    <row r="322" spans="1:8" x14ac:dyDescent="0.2">
      <c r="A322" s="45" t="s">
        <v>213</v>
      </c>
      <c r="B322" s="36">
        <v>14</v>
      </c>
      <c r="C322" s="16" t="s">
        <v>8</v>
      </c>
      <c r="D322" s="16" t="s">
        <v>108</v>
      </c>
      <c r="E322" s="16" t="s">
        <v>211</v>
      </c>
      <c r="F322" s="11">
        <v>2173000</v>
      </c>
      <c r="G322" s="11">
        <v>2045000</v>
      </c>
    </row>
    <row r="323" spans="1:8" x14ac:dyDescent="0.2">
      <c r="A323" s="48" t="s">
        <v>92</v>
      </c>
      <c r="B323" s="37">
        <v>14</v>
      </c>
      <c r="C323" s="19" t="s">
        <v>11</v>
      </c>
      <c r="D323" s="19" t="s">
        <v>7</v>
      </c>
      <c r="E323" s="19" t="s">
        <v>10</v>
      </c>
      <c r="F323" s="78">
        <f>F324+F326</f>
        <v>3827000</v>
      </c>
      <c r="G323" s="78">
        <f>G324+G326</f>
        <v>3955000</v>
      </c>
    </row>
    <row r="324" spans="1:8" x14ac:dyDescent="0.2">
      <c r="A324" s="45" t="s">
        <v>147</v>
      </c>
      <c r="B324" s="36">
        <v>14</v>
      </c>
      <c r="C324" s="16" t="s">
        <v>11</v>
      </c>
      <c r="D324" s="16" t="s">
        <v>69</v>
      </c>
      <c r="E324" s="16" t="s">
        <v>10</v>
      </c>
      <c r="F324" s="11">
        <f>F325</f>
        <v>3027000</v>
      </c>
      <c r="G324" s="11">
        <f>G325</f>
        <v>3155000</v>
      </c>
    </row>
    <row r="325" spans="1:8" x14ac:dyDescent="0.2">
      <c r="A325" s="45" t="s">
        <v>92</v>
      </c>
      <c r="B325" s="36">
        <v>14</v>
      </c>
      <c r="C325" s="16" t="s">
        <v>53</v>
      </c>
      <c r="D325" s="16" t="s">
        <v>69</v>
      </c>
      <c r="E325" s="16" t="s">
        <v>212</v>
      </c>
      <c r="F325" s="11">
        <v>3027000</v>
      </c>
      <c r="G325" s="11">
        <v>3155000</v>
      </c>
    </row>
    <row r="326" spans="1:8" ht="22.5" x14ac:dyDescent="0.2">
      <c r="A326" s="45" t="s">
        <v>282</v>
      </c>
      <c r="B326" s="36">
        <v>14</v>
      </c>
      <c r="C326" s="16" t="s">
        <v>11</v>
      </c>
      <c r="D326" s="16" t="s">
        <v>281</v>
      </c>
      <c r="E326" s="16" t="s">
        <v>10</v>
      </c>
      <c r="F326" s="11">
        <f>F327</f>
        <v>800000</v>
      </c>
      <c r="G326" s="11">
        <f>G327</f>
        <v>800000</v>
      </c>
    </row>
    <row r="327" spans="1:8" x14ac:dyDescent="0.2">
      <c r="A327" s="45" t="s">
        <v>92</v>
      </c>
      <c r="B327" s="36">
        <v>14</v>
      </c>
      <c r="C327" s="16" t="s">
        <v>11</v>
      </c>
      <c r="D327" s="16" t="s">
        <v>281</v>
      </c>
      <c r="E327" s="16" t="s">
        <v>212</v>
      </c>
      <c r="F327" s="11">
        <v>800000</v>
      </c>
      <c r="G327" s="11">
        <v>800000</v>
      </c>
    </row>
    <row r="328" spans="1:8" s="17" customFormat="1" x14ac:dyDescent="0.2">
      <c r="A328" s="74" t="s">
        <v>2</v>
      </c>
      <c r="B328" s="75"/>
      <c r="C328" s="75"/>
      <c r="D328" s="75"/>
      <c r="E328" s="75"/>
      <c r="F328" s="77">
        <f>F6+F59+F63+F71+F107+F122+F126+F171+F206+F221+F309+F313+F317</f>
        <v>1193844300</v>
      </c>
      <c r="G328" s="77">
        <f>G6+G59+G63+G71+G107+G122+G126+G171+G206+G221+G309+G313+G317</f>
        <v>1244170300</v>
      </c>
    </row>
    <row r="329" spans="1:8" x14ac:dyDescent="0.2">
      <c r="F329" s="39"/>
      <c r="G329" s="38"/>
      <c r="H329" s="63"/>
    </row>
    <row r="330" spans="1:8" s="14" customFormat="1" x14ac:dyDescent="0.2">
      <c r="D330" s="15"/>
      <c r="F330" s="27"/>
      <c r="H330" s="62"/>
    </row>
    <row r="331" spans="1:8" s="14" customFormat="1" x14ac:dyDescent="0.2">
      <c r="F331" s="69"/>
      <c r="G331" s="70"/>
    </row>
    <row r="332" spans="1:8" s="14" customFormat="1" x14ac:dyDescent="0.2">
      <c r="F332" s="28"/>
      <c r="G332" s="28"/>
    </row>
    <row r="333" spans="1:8" s="14" customFormat="1" x14ac:dyDescent="0.2">
      <c r="F333" s="28"/>
    </row>
    <row r="334" spans="1:8" s="14" customFormat="1" x14ac:dyDescent="0.2">
      <c r="F334" s="27"/>
      <c r="G334" s="27"/>
    </row>
    <row r="335" spans="1:8" s="14" customFormat="1" x14ac:dyDescent="0.2">
      <c r="F335" s="27"/>
    </row>
    <row r="336" spans="1:8" s="14" customFormat="1" x14ac:dyDescent="0.2">
      <c r="F336" s="27"/>
    </row>
    <row r="337" spans="2:2" s="14" customFormat="1" ht="14.25" x14ac:dyDescent="0.2">
      <c r="B337" s="26"/>
    </row>
    <row r="338" spans="2:2" s="14" customFormat="1" x14ac:dyDescent="0.2"/>
    <row r="339" spans="2:2" s="14" customFormat="1" x14ac:dyDescent="0.2"/>
    <row r="340" spans="2:2" s="14" customFormat="1" x14ac:dyDescent="0.2"/>
    <row r="341" spans="2:2" s="14" customFormat="1" x14ac:dyDescent="0.2"/>
    <row r="342" spans="2:2" s="14" customFormat="1" x14ac:dyDescent="0.2"/>
    <row r="343" spans="2:2" s="14" customFormat="1" x14ac:dyDescent="0.2"/>
    <row r="344" spans="2:2" s="14" customFormat="1" x14ac:dyDescent="0.2"/>
    <row r="345" spans="2:2" s="14" customFormat="1" x14ac:dyDescent="0.2"/>
    <row r="346" spans="2:2" s="14" customFormat="1" x14ac:dyDescent="0.2"/>
    <row r="347" spans="2:2" s="14" customFormat="1" x14ac:dyDescent="0.2"/>
    <row r="348" spans="2:2" s="14" customFormat="1" x14ac:dyDescent="0.2"/>
    <row r="349" spans="2:2" s="14" customFormat="1" x14ac:dyDescent="0.2"/>
    <row r="350" spans="2:2" s="14" customFormat="1" x14ac:dyDescent="0.2"/>
    <row r="351" spans="2:2" s="14" customFormat="1" x14ac:dyDescent="0.2"/>
    <row r="352" spans="2: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  <row r="1020" s="14" customFormat="1" x14ac:dyDescent="0.2"/>
    <row r="1021" s="14" customFormat="1" x14ac:dyDescent="0.2"/>
    <row r="1022" s="14" customFormat="1" x14ac:dyDescent="0.2"/>
    <row r="1023" s="14" customFormat="1" x14ac:dyDescent="0.2"/>
    <row r="1024" s="14" customFormat="1" x14ac:dyDescent="0.2"/>
    <row r="1025" s="14" customFormat="1" x14ac:dyDescent="0.2"/>
    <row r="1026" s="14" customFormat="1" x14ac:dyDescent="0.2"/>
    <row r="1027" s="14" customFormat="1" x14ac:dyDescent="0.2"/>
    <row r="1028" s="14" customFormat="1" x14ac:dyDescent="0.2"/>
    <row r="1029" s="14" customFormat="1" x14ac:dyDescent="0.2"/>
    <row r="1030" s="14" customFormat="1" x14ac:dyDescent="0.2"/>
    <row r="1031" s="14" customFormat="1" x14ac:dyDescent="0.2"/>
    <row r="1032" s="14" customFormat="1" x14ac:dyDescent="0.2"/>
    <row r="1033" s="14" customFormat="1" x14ac:dyDescent="0.2"/>
    <row r="1034" s="14" customFormat="1" x14ac:dyDescent="0.2"/>
    <row r="1035" s="14" customFormat="1" x14ac:dyDescent="0.2"/>
    <row r="1036" s="14" customFormat="1" x14ac:dyDescent="0.2"/>
    <row r="1037" s="14" customFormat="1" x14ac:dyDescent="0.2"/>
    <row r="1038" s="14" customFormat="1" x14ac:dyDescent="0.2"/>
    <row r="1039" s="14" customFormat="1" x14ac:dyDescent="0.2"/>
    <row r="1040" s="14" customFormat="1" x14ac:dyDescent="0.2"/>
    <row r="1041" s="14" customFormat="1" x14ac:dyDescent="0.2"/>
    <row r="1042" s="14" customFormat="1" x14ac:dyDescent="0.2"/>
    <row r="1043" s="14" customFormat="1" x14ac:dyDescent="0.2"/>
    <row r="1044" s="14" customFormat="1" x14ac:dyDescent="0.2"/>
    <row r="1045" s="14" customFormat="1" x14ac:dyDescent="0.2"/>
    <row r="1046" s="14" customFormat="1" x14ac:dyDescent="0.2"/>
    <row r="1047" s="14" customFormat="1" x14ac:dyDescent="0.2"/>
    <row r="1048" s="14" customFormat="1" x14ac:dyDescent="0.2"/>
    <row r="1049" s="14" customFormat="1" x14ac:dyDescent="0.2"/>
    <row r="1050" s="14" customFormat="1" x14ac:dyDescent="0.2"/>
    <row r="1051" s="14" customFormat="1" x14ac:dyDescent="0.2"/>
    <row r="1052" s="14" customFormat="1" x14ac:dyDescent="0.2"/>
    <row r="1053" s="14" customFormat="1" x14ac:dyDescent="0.2"/>
    <row r="1054" s="14" customFormat="1" x14ac:dyDescent="0.2"/>
    <row r="1055" s="14" customFormat="1" x14ac:dyDescent="0.2"/>
    <row r="1056" s="14" customFormat="1" x14ac:dyDescent="0.2"/>
    <row r="1057" s="14" customFormat="1" x14ac:dyDescent="0.2"/>
    <row r="1058" s="14" customFormat="1" x14ac:dyDescent="0.2"/>
    <row r="1059" s="14" customFormat="1" x14ac:dyDescent="0.2"/>
    <row r="1060" s="14" customFormat="1" x14ac:dyDescent="0.2"/>
    <row r="1061" s="14" customFormat="1" x14ac:dyDescent="0.2"/>
    <row r="1062" s="14" customFormat="1" x14ac:dyDescent="0.2"/>
    <row r="1063" s="14" customFormat="1" x14ac:dyDescent="0.2"/>
    <row r="1064" s="14" customFormat="1" x14ac:dyDescent="0.2"/>
    <row r="1065" s="14" customFormat="1" x14ac:dyDescent="0.2"/>
    <row r="1066" s="14" customFormat="1" x14ac:dyDescent="0.2"/>
    <row r="1067" s="14" customFormat="1" x14ac:dyDescent="0.2"/>
    <row r="1068" s="14" customFormat="1" x14ac:dyDescent="0.2"/>
    <row r="1069" s="14" customFormat="1" x14ac:dyDescent="0.2"/>
    <row r="1070" s="14" customFormat="1" x14ac:dyDescent="0.2"/>
    <row r="1071" s="14" customFormat="1" x14ac:dyDescent="0.2"/>
    <row r="1072" s="14" customFormat="1" x14ac:dyDescent="0.2"/>
    <row r="1073" s="14" customFormat="1" x14ac:dyDescent="0.2"/>
    <row r="1074" s="14" customFormat="1" x14ac:dyDescent="0.2"/>
    <row r="1075" s="14" customFormat="1" x14ac:dyDescent="0.2"/>
    <row r="1076" s="14" customFormat="1" x14ac:dyDescent="0.2"/>
    <row r="1077" s="14" customFormat="1" x14ac:dyDescent="0.2"/>
    <row r="1078" s="14" customFormat="1" x14ac:dyDescent="0.2"/>
    <row r="1079" s="14" customFormat="1" x14ac:dyDescent="0.2"/>
    <row r="1080" s="14" customFormat="1" x14ac:dyDescent="0.2"/>
    <row r="1081" s="14" customFormat="1" x14ac:dyDescent="0.2"/>
    <row r="1082" s="14" customFormat="1" x14ac:dyDescent="0.2"/>
    <row r="1083" s="14" customFormat="1" x14ac:dyDescent="0.2"/>
    <row r="1084" s="14" customFormat="1" x14ac:dyDescent="0.2"/>
    <row r="1085" s="14" customFormat="1" x14ac:dyDescent="0.2"/>
    <row r="1086" s="14" customFormat="1" x14ac:dyDescent="0.2"/>
    <row r="1087" s="14" customFormat="1" x14ac:dyDescent="0.2"/>
    <row r="1088" s="14" customFormat="1" x14ac:dyDescent="0.2"/>
    <row r="1089" s="14" customFormat="1" x14ac:dyDescent="0.2"/>
    <row r="1090" s="14" customFormat="1" x14ac:dyDescent="0.2"/>
    <row r="1091" s="14" customFormat="1" x14ac:dyDescent="0.2"/>
    <row r="1092" s="14" customFormat="1" x14ac:dyDescent="0.2"/>
    <row r="1093" s="14" customFormat="1" x14ac:dyDescent="0.2"/>
    <row r="1094" s="14" customFormat="1" x14ac:dyDescent="0.2"/>
    <row r="1095" s="14" customFormat="1" x14ac:dyDescent="0.2"/>
    <row r="1096" s="14" customFormat="1" x14ac:dyDescent="0.2"/>
    <row r="1097" s="14" customFormat="1" x14ac:dyDescent="0.2"/>
    <row r="1098" s="14" customFormat="1" x14ac:dyDescent="0.2"/>
    <row r="1099" s="14" customFormat="1" x14ac:dyDescent="0.2"/>
    <row r="1100" s="14" customFormat="1" x14ac:dyDescent="0.2"/>
    <row r="1101" s="14" customFormat="1" x14ac:dyDescent="0.2"/>
    <row r="1102" s="14" customFormat="1" x14ac:dyDescent="0.2"/>
    <row r="1103" s="14" customFormat="1" x14ac:dyDescent="0.2"/>
    <row r="1104" s="14" customFormat="1" x14ac:dyDescent="0.2"/>
    <row r="1105" s="14" customFormat="1" x14ac:dyDescent="0.2"/>
    <row r="1106" s="14" customFormat="1" x14ac:dyDescent="0.2"/>
    <row r="1107" s="14" customFormat="1" x14ac:dyDescent="0.2"/>
    <row r="1108" s="14" customFormat="1" x14ac:dyDescent="0.2"/>
    <row r="1109" s="14" customFormat="1" x14ac:dyDescent="0.2"/>
    <row r="1110" s="14" customFormat="1" x14ac:dyDescent="0.2"/>
    <row r="1111" s="14" customFormat="1" x14ac:dyDescent="0.2"/>
    <row r="1112" s="14" customFormat="1" x14ac:dyDescent="0.2"/>
    <row r="1113" s="14" customFormat="1" x14ac:dyDescent="0.2"/>
    <row r="1114" s="14" customFormat="1" x14ac:dyDescent="0.2"/>
    <row r="1115" s="14" customFormat="1" x14ac:dyDescent="0.2"/>
    <row r="1116" s="14" customFormat="1" x14ac:dyDescent="0.2"/>
    <row r="1117" s="14" customFormat="1" x14ac:dyDescent="0.2"/>
    <row r="1118" s="14" customFormat="1" x14ac:dyDescent="0.2"/>
    <row r="1119" s="14" customFormat="1" x14ac:dyDescent="0.2"/>
    <row r="1120" s="14" customFormat="1" x14ac:dyDescent="0.2"/>
    <row r="1121" s="14" customFormat="1" x14ac:dyDescent="0.2"/>
    <row r="1122" s="14" customFormat="1" x14ac:dyDescent="0.2"/>
    <row r="1123" s="14" customFormat="1" x14ac:dyDescent="0.2"/>
    <row r="1124" s="14" customFormat="1" x14ac:dyDescent="0.2"/>
    <row r="1125" s="14" customFormat="1" x14ac:dyDescent="0.2"/>
    <row r="1126" s="14" customFormat="1" x14ac:dyDescent="0.2"/>
    <row r="1127" s="14" customFormat="1" x14ac:dyDescent="0.2"/>
    <row r="1128" s="14" customFormat="1" x14ac:dyDescent="0.2"/>
    <row r="1129" s="14" customFormat="1" x14ac:dyDescent="0.2"/>
    <row r="1130" s="14" customFormat="1" x14ac:dyDescent="0.2"/>
    <row r="1131" s="14" customFormat="1" x14ac:dyDescent="0.2"/>
    <row r="1132" s="14" customFormat="1" x14ac:dyDescent="0.2"/>
    <row r="1133" s="14" customFormat="1" x14ac:dyDescent="0.2"/>
    <row r="1134" s="14" customFormat="1" x14ac:dyDescent="0.2"/>
    <row r="1135" s="14" customFormat="1" x14ac:dyDescent="0.2"/>
    <row r="1136" s="14" customFormat="1" x14ac:dyDescent="0.2"/>
    <row r="1137" s="14" customFormat="1" x14ac:dyDescent="0.2"/>
    <row r="1138" s="14" customFormat="1" x14ac:dyDescent="0.2"/>
    <row r="1139" s="14" customFormat="1" x14ac:dyDescent="0.2"/>
    <row r="1140" s="14" customFormat="1" x14ac:dyDescent="0.2"/>
    <row r="1141" s="14" customFormat="1" x14ac:dyDescent="0.2"/>
    <row r="1142" s="14" customFormat="1" x14ac:dyDescent="0.2"/>
    <row r="1143" s="14" customFormat="1" x14ac:dyDescent="0.2"/>
    <row r="1144" s="14" customFormat="1" x14ac:dyDescent="0.2"/>
    <row r="1145" s="14" customFormat="1" x14ac:dyDescent="0.2"/>
    <row r="1146" s="14" customFormat="1" x14ac:dyDescent="0.2"/>
    <row r="1147" s="14" customFormat="1" x14ac:dyDescent="0.2"/>
    <row r="1148" s="14" customFormat="1" x14ac:dyDescent="0.2"/>
    <row r="1149" s="14" customFormat="1" x14ac:dyDescent="0.2"/>
    <row r="1150" s="14" customFormat="1" x14ac:dyDescent="0.2"/>
    <row r="1151" s="14" customFormat="1" x14ac:dyDescent="0.2"/>
    <row r="1152" s="14" customFormat="1" x14ac:dyDescent="0.2"/>
    <row r="1153" s="14" customFormat="1" x14ac:dyDescent="0.2"/>
    <row r="1154" s="14" customFormat="1" x14ac:dyDescent="0.2"/>
  </sheetData>
  <autoFilter ref="A5:G328"/>
  <mergeCells count="7">
    <mergeCell ref="C1:G1"/>
    <mergeCell ref="A2:G2"/>
    <mergeCell ref="A3:D3"/>
    <mergeCell ref="E3:F3"/>
    <mergeCell ref="A4:A5"/>
    <mergeCell ref="B4:E4"/>
    <mergeCell ref="F4:G4"/>
  </mergeCells>
  <pageMargins left="0.51181102362204722" right="0.31496062992125984" top="0.35433070866141736" bottom="0.35433070866141736" header="0.31496062992125984" footer="0.31496062992125984"/>
  <pageSetup paperSize="9" scale="70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деп.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Пользователь</cp:lastModifiedBy>
  <cp:lastPrinted>2013-11-14T09:44:25Z</cp:lastPrinted>
  <dcterms:created xsi:type="dcterms:W3CDTF">2007-09-27T04:48:52Z</dcterms:created>
  <dcterms:modified xsi:type="dcterms:W3CDTF">2013-12-20T04:39:38Z</dcterms:modified>
</cp:coreProperties>
</file>