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vdep\Общая\На проверку Гневашева ПА\оригиналы решений\финуправление\исполнение бюджета\"/>
    </mc:Choice>
  </mc:AlternateContent>
  <bookViews>
    <workbookView xWindow="0" yWindow="0" windowWidth="21570" windowHeight="8085"/>
  </bookViews>
  <sheets>
    <sheet name="2021" sheetId="21" r:id="rId1"/>
  </sheets>
  <definedNames>
    <definedName name="BFT_Print_Titles" localSheetId="0">'2021'!$13:$14</definedName>
    <definedName name="_xlnm.Print_Titles" localSheetId="0">'2021'!$13:$14</definedName>
  </definedNames>
  <calcPr calcId="162913"/>
</workbook>
</file>

<file path=xl/calcChain.xml><?xml version="1.0" encoding="utf-8"?>
<calcChain xmlns="http://schemas.openxmlformats.org/spreadsheetml/2006/main">
  <c r="D63" i="21" l="1"/>
  <c r="D61" i="21"/>
  <c r="D58" i="21"/>
  <c r="D53" i="21"/>
  <c r="D50" i="21"/>
  <c r="D43" i="21"/>
  <c r="D41" i="21"/>
  <c r="D36" i="21"/>
  <c r="D30" i="21"/>
  <c r="D27" i="21"/>
  <c r="D16" i="21"/>
  <c r="E16" i="21"/>
  <c r="E63" i="21"/>
  <c r="E50" i="21"/>
  <c r="E53" i="21" l="1"/>
  <c r="E30" i="21"/>
  <c r="E58" i="21" l="1"/>
  <c r="E27" i="21"/>
  <c r="E25" i="21" l="1"/>
  <c r="E61" i="21"/>
  <c r="E41" i="21"/>
  <c r="E36" i="21" l="1"/>
  <c r="E43" i="21"/>
  <c r="E15" i="21" l="1"/>
  <c r="D25" i="21"/>
  <c r="D15" i="21" s="1"/>
</calcChain>
</file>

<file path=xl/sharedStrings.xml><?xml version="1.0" encoding="utf-8"?>
<sst xmlns="http://schemas.openxmlformats.org/spreadsheetml/2006/main" count="166" uniqueCount="81">
  <si>
    <t>3</t>
  </si>
  <si>
    <t>4</t>
  </si>
  <si>
    <t>1</t>
  </si>
  <si>
    <t>Раздел</t>
  </si>
  <si>
    <t>Подраздел</t>
  </si>
  <si>
    <t>01</t>
  </si>
  <si>
    <t>02</t>
  </si>
  <si>
    <t>04</t>
  </si>
  <si>
    <t>03</t>
  </si>
  <si>
    <t>08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</si>
  <si>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</si>
  <si>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</si>
  <si>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</si>
  <si>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</si>
  <si>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</si>
  <si>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</si>
  <si>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</si>
  <si>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</si>
  <si>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</si>
  <si>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</si>
  <si>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</si>
  <si>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</si>
  <si>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Резервные фонды</t>
  </si>
  <si>
    <t>Другие общегосударственные вопросы</t>
  </si>
  <si>
    <t>Органы юстиции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</si>
  <si>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</si>
  <si>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</si>
  <si>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</si>
  <si>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</si>
  <si>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</si>
  <si>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</si>
  <si>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</si>
  <si>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</si>
  <si>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Массовый спорт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</si>
  <si>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</si>
  <si>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</si>
  <si>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</si>
  <si>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</si>
  <si>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</si>
  <si>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</si>
  <si>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Дошкольное образоание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</si>
  <si>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</si>
  <si>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</si>
  <si>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</si>
  <si>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</si>
  <si>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</si>
  <si>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</si>
  <si>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</si>
  <si>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</si>
  <si>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</si>
  <si>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</si>
  <si>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</si>
  <si>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</si>
  <si>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</si>
  <si>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</si>
  <si>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</si>
  <si>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</si>
  <si>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</si>
  <si>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</si>
  <si>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</si>
  <si>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</si>
  <si>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Молодежная политика и оздоровление детей</t>
  </si>
  <si>
    <t>13</t>
  </si>
  <si>
    <t>Судебная система</t>
  </si>
  <si>
    <t>Дополнительное образование детей</t>
  </si>
  <si>
    <t>Профессиональная подготовка, переподготовка и повышение квалификации</t>
  </si>
  <si>
    <t>Обеспечение проведения выборов и референдумов</t>
  </si>
  <si>
    <t>Связь и информатика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</si>
  <si>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</si>
  <si>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жилищно-коммунального хозяйства</t>
  </si>
  <si>
    <t>5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</si>
  <si>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</si>
  <si>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</si>
  <si>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к Решению Собрания депутатов</t>
  </si>
  <si>
    <t>Иные дотации</t>
  </si>
  <si>
    <t>Уточненный план</t>
  </si>
  <si>
    <t>Исполнено</t>
  </si>
  <si>
    <t>Распределение бюджетных ассигнований по разделам и подразделам классификации расходов бюджета Сосновского муниципального района за 2021 год</t>
  </si>
  <si>
    <t>Приложение № 5</t>
  </si>
  <si>
    <t xml:space="preserve">      от  "20" апреля 2022 г. № 298 </t>
  </si>
  <si>
    <t xml:space="preserve">         Сосновского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</si>
</sst>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_р_._-;\-* #,##0.0_р_._-;_-* &quot;-&quot;??_р_._-;_-@_-"/>
    <numFmt numFmtId="166" formatCode="_-* #,##0.0_р_._-;\-* #,##0.0_р_._-;_-* &quot;-&quot;?_р_._-;_-@_-"/>
  </numFmts>
  <fonts count="12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u/>
      <sz val="10"/>
      <color theme="10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sz val="8"/>
      <name val="Arial Cy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4" fillId="0" borderId="0" applyFont="0" applyFill="0" applyBorder="0" applyAlignment="0" applyProtection="0"/>
  </cellStyleXfs>
  <cellXfs count="42">
    <xf numFmtId="0" fontId="0" fillId="0" borderId="0" xfId="0"/>
    <xf numFmtId="49" fontId="1" fillId="0" borderId="1" xfId="0" applyNumberFormat="1" applyFont="1" applyFill="1" applyBorder="1" applyAlignment="1">
      <alignment horizontal="center" vertical="center" textRotation="90" wrapText="1"/>
    </xf>
    <xf numFmtId="165" fontId="2" fillId="0" borderId="0" xfId="3" applyNumberFormat="1" applyFont="1" applyFill="1"/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3" fontId="1" fillId="0" borderId="1" xfId="3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/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Border="1"/>
    <xf numFmtId="0" fontId="9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wrapText="1"/>
    </xf>
    <xf numFmtId="43" fontId="9" fillId="0" borderId="0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166" fontId="2" fillId="0" borderId="0" xfId="0" applyNumberFormat="1" applyFont="1" applyFill="1" applyAlignment="1">
      <alignment horizontal="center" vertical="center" wrapText="1"/>
    </xf>
    <xf numFmtId="0" fontId="6" fillId="0" borderId="0" xfId="1" applyFont="1" applyFill="1" applyAlignment="1" applyProtection="1">
      <alignment wrapText="1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43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4" fontId="11" fillId="0" borderId="1" xfId="0" applyNumberFormat="1" applyFont="1" applyBorder="1" applyAlignment="1" applyProtection="1">
      <alignment horizontal="right" vertical="center" wrapText="1"/>
    </xf>
    <xf numFmtId="49" fontId="11" fillId="0" borderId="1" xfId="0" applyNumberFormat="1" applyFont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49" fontId="1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/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showRuler="0" zoomScale="90" zoomScaleNormal="90" zoomScaleSheetLayoutView="90" zoomScalePageLayoutView="84" workbookViewId="0">
      <selection activeCell="I19" sqref="I19"/>
    </sheetView>
  </sheetViews>
  <sheetFormatPr defaultColWidth="8.85546875" defaultRowHeight="12.75" x14ac:dyDescent="0.2"/>
  <cols>
    <col min="1" max="1" width="74.42578125" style="18" customWidth="1"/>
    <col min="2" max="3" width="4.7109375" style="18" customWidth="1"/>
    <col min="4" max="4" width="17.28515625" style="2" customWidth="1"/>
    <col min="5" max="5" width="17" style="2" customWidth="1"/>
    <col min="6" max="9" width="15.7109375" style="18" customWidth="1"/>
    <col min="10" max="16384" width="8.85546875" style="18"/>
  </cols>
  <sheetData>
    <row r="1" spans="1:6" ht="8.25" customHeight="1" x14ac:dyDescent="0.2"/>
    <row r="2" spans="1:6" ht="12.75" customHeight="1" x14ac:dyDescent="0.2">
      <c r="B2" s="16"/>
      <c r="C2" s="16"/>
      <c r="D2" s="38" t="s">
        <v>78</v>
      </c>
      <c r="E2" s="38"/>
      <c r="F2" s="15"/>
    </row>
    <row r="3" spans="1:6" x14ac:dyDescent="0.2">
      <c r="B3" s="16"/>
      <c r="C3" s="16"/>
      <c r="D3" s="40" t="s">
        <v>73</v>
      </c>
      <c r="E3" s="40"/>
      <c r="F3" s="16"/>
    </row>
    <row r="4" spans="1:6" x14ac:dyDescent="0.2">
      <c r="B4" s="16"/>
      <c r="C4" s="41" t="s">
        <v>80</v>
      </c>
      <c r="D4" s="41"/>
      <c r="E4" s="41"/>
      <c r="F4" s="28"/>
    </row>
    <row r="5" spans="1:6" x14ac:dyDescent="0.2">
      <c r="B5" s="16"/>
      <c r="C5" s="16"/>
      <c r="D5" s="28"/>
      <c r="E5" s="28"/>
      <c r="F5" s="28"/>
    </row>
    <row r="6" spans="1:6" x14ac:dyDescent="0.2">
      <c r="B6" s="16"/>
      <c r="C6" s="16"/>
      <c r="D6" s="40" t="s">
        <v>79</v>
      </c>
      <c r="E6" s="40"/>
    </row>
    <row r="7" spans="1:6" x14ac:dyDescent="0.2">
      <c r="B7" s="16"/>
      <c r="C7" s="16"/>
      <c r="D7" s="16"/>
      <c r="E7" s="28"/>
    </row>
    <row r="8" spans="1:6" s="19" customFormat="1" ht="15" customHeight="1" x14ac:dyDescent="0.2">
      <c r="A8" s="35"/>
      <c r="B8" s="35"/>
      <c r="C8" s="35"/>
      <c r="D8" s="35"/>
      <c r="E8" s="35"/>
    </row>
    <row r="9" spans="1:6" ht="30" customHeight="1" x14ac:dyDescent="0.2">
      <c r="A9" s="39" t="s">
        <v>77</v>
      </c>
      <c r="B9" s="39"/>
      <c r="C9" s="39"/>
      <c r="D9" s="39"/>
      <c r="E9" s="39"/>
    </row>
    <row r="10" spans="1:6" ht="12.75" hidden="1" customHeight="1" x14ac:dyDescent="0.2">
      <c r="A10" s="35"/>
      <c r="B10" s="35"/>
      <c r="C10" s="35"/>
      <c r="D10" s="35"/>
      <c r="E10" s="35"/>
    </row>
    <row r="11" spans="1:6" ht="12.75" customHeight="1" x14ac:dyDescent="0.2">
      <c r="A11" s="20"/>
      <c r="B11" s="20"/>
      <c r="C11" s="20"/>
      <c r="D11" s="20"/>
      <c r="E11" s="20"/>
    </row>
    <row r="12" spans="1:6" ht="12.75" customHeight="1" x14ac:dyDescent="0.2">
      <c r="A12" s="17"/>
      <c r="B12" s="21"/>
      <c r="C12" s="21"/>
      <c r="D12" s="22"/>
      <c r="E12" s="22"/>
    </row>
    <row r="13" spans="1:6" ht="50.25" customHeight="1" x14ac:dyDescent="0.2">
      <c r="A13" s="4" t="s">
        <v>16</v>
      </c>
      <c r="B13" s="1" t="s">
        <v>3</v>
      </c>
      <c r="C13" s="1" t="s">
        <v>4</v>
      </c>
      <c r="D13" s="34" t="s">
        <v>75</v>
      </c>
      <c r="E13" s="34" t="s">
        <v>76</v>
      </c>
    </row>
    <row r="14" spans="1:6" x14ac:dyDescent="0.2">
      <c r="A14" s="23" t="s">
        <v>2</v>
      </c>
      <c r="B14" s="23" t="s">
        <v>20</v>
      </c>
      <c r="C14" s="23" t="s">
        <v>0</v>
      </c>
      <c r="D14" s="23" t="s">
        <v>1</v>
      </c>
      <c r="E14" s="23" t="s">
        <v>70</v>
      </c>
    </row>
    <row r="15" spans="1:6" x14ac:dyDescent="0.2">
      <c r="A15" s="37" t="s">
        <v>47</v>
      </c>
      <c r="B15" s="37"/>
      <c r="C15" s="37"/>
      <c r="D15" s="14">
        <f>D16+D25+D27+D30+D36+D41+D43+D50+D53+D58+D61+D63</f>
        <v>3579500000</v>
      </c>
      <c r="E15" s="14">
        <f>E16+E25+E27+E30+E36+E41+E43+E50+E53+E58+E61+E63</f>
        <v>3408145230.3300004</v>
      </c>
      <c r="F15" s="24"/>
    </row>
    <row r="16" spans="1:6" x14ac:dyDescent="0.2">
      <c r="A16" s="3" t="s">
        <v>19</v>
      </c>
      <c r="B16" s="4" t="s">
        <v>5</v>
      </c>
      <c r="C16" s="4" t="s">
        <v>48</v>
      </c>
      <c r="D16" s="14">
        <f>SUM(D17:D24)</f>
        <v>166542135.04000002</v>
      </c>
      <c r="E16" s="14">
        <f t="shared" ref="E16" si="0">SUM(E17:E24)</f>
        <v>152329723.52000001</v>
      </c>
      <c r="F16" s="24"/>
    </row>
    <row r="17" spans="1:9" ht="22.5" x14ac:dyDescent="0.2">
      <c r="A17" s="3" t="s">
        <v>49</v>
      </c>
      <c r="B17" s="4" t="s">
        <v>5</v>
      </c>
      <c r="C17" s="4" t="s">
        <v>6</v>
      </c>
      <c r="D17" s="32">
        <v>3452291.7</v>
      </c>
      <c r="E17" s="32">
        <v>3452291.7</v>
      </c>
    </row>
    <row r="18" spans="1:9" ht="22.5" x14ac:dyDescent="0.2">
      <c r="A18" s="5" t="s">
        <v>39</v>
      </c>
      <c r="B18" s="4" t="s">
        <v>5</v>
      </c>
      <c r="C18" s="4" t="s">
        <v>8</v>
      </c>
      <c r="D18" s="32">
        <v>6041283.3899999997</v>
      </c>
      <c r="E18" s="32">
        <v>6041173.5800000001</v>
      </c>
    </row>
    <row r="19" spans="1:9" ht="33.75" x14ac:dyDescent="0.2">
      <c r="A19" s="6" t="s">
        <v>21</v>
      </c>
      <c r="B19" s="4" t="s">
        <v>5</v>
      </c>
      <c r="C19" s="4" t="s">
        <v>7</v>
      </c>
      <c r="D19" s="32">
        <v>88954682.379999995</v>
      </c>
      <c r="E19" s="32">
        <v>84714813.189999998</v>
      </c>
      <c r="I19" s="36"/>
    </row>
    <row r="20" spans="1:9" x14ac:dyDescent="0.2">
      <c r="A20" s="6" t="s">
        <v>63</v>
      </c>
      <c r="B20" s="4" t="s">
        <v>5</v>
      </c>
      <c r="C20" s="4" t="s">
        <v>10</v>
      </c>
      <c r="D20" s="32">
        <v>6500</v>
      </c>
      <c r="E20" s="32">
        <v>6500</v>
      </c>
    </row>
    <row r="21" spans="1:9" ht="22.5" x14ac:dyDescent="0.2">
      <c r="A21" s="5" t="s">
        <v>46</v>
      </c>
      <c r="B21" s="4" t="s">
        <v>5</v>
      </c>
      <c r="C21" s="4" t="s">
        <v>14</v>
      </c>
      <c r="D21" s="32">
        <v>29947584.18</v>
      </c>
      <c r="E21" s="32">
        <v>29889953.559999999</v>
      </c>
    </row>
    <row r="22" spans="1:9" x14ac:dyDescent="0.2">
      <c r="A22" s="5" t="s">
        <v>66</v>
      </c>
      <c r="B22" s="4" t="s">
        <v>5</v>
      </c>
      <c r="C22" s="4" t="s">
        <v>13</v>
      </c>
      <c r="D22" s="32">
        <v>300000</v>
      </c>
      <c r="E22" s="32">
        <v>300000</v>
      </c>
    </row>
    <row r="23" spans="1:9" x14ac:dyDescent="0.2">
      <c r="A23" s="5" t="s">
        <v>22</v>
      </c>
      <c r="B23" s="4" t="s">
        <v>5</v>
      </c>
      <c r="C23" s="4" t="s">
        <v>15</v>
      </c>
      <c r="D23" s="32">
        <v>161449.70000000001</v>
      </c>
      <c r="E23" s="32">
        <v>0</v>
      </c>
    </row>
    <row r="24" spans="1:9" x14ac:dyDescent="0.2">
      <c r="A24" s="7" t="s">
        <v>23</v>
      </c>
      <c r="B24" s="4" t="s">
        <v>5</v>
      </c>
      <c r="C24" s="4" t="s">
        <v>62</v>
      </c>
      <c r="D24" s="32">
        <v>37678343.689999998</v>
      </c>
      <c r="E24" s="32">
        <v>27924991.489999998</v>
      </c>
    </row>
    <row r="25" spans="1:9" x14ac:dyDescent="0.2">
      <c r="A25" s="7" t="s">
        <v>50</v>
      </c>
      <c r="B25" s="4" t="s">
        <v>6</v>
      </c>
      <c r="C25" s="4" t="s">
        <v>48</v>
      </c>
      <c r="D25" s="14">
        <f>D26</f>
        <v>3671000</v>
      </c>
      <c r="E25" s="14">
        <f>E26</f>
        <v>3671000</v>
      </c>
    </row>
    <row r="26" spans="1:9" x14ac:dyDescent="0.2">
      <c r="A26" s="5" t="s">
        <v>45</v>
      </c>
      <c r="B26" s="4" t="s">
        <v>6</v>
      </c>
      <c r="C26" s="4" t="s">
        <v>8</v>
      </c>
      <c r="D26" s="32">
        <v>3671000</v>
      </c>
      <c r="E26" s="32">
        <v>3671000</v>
      </c>
    </row>
    <row r="27" spans="1:9" x14ac:dyDescent="0.2">
      <c r="A27" s="5" t="s">
        <v>51</v>
      </c>
      <c r="B27" s="4" t="s">
        <v>8</v>
      </c>
      <c r="C27" s="4" t="s">
        <v>48</v>
      </c>
      <c r="D27" s="14">
        <f>SUM(D28:D29)</f>
        <v>5962067.3399999999</v>
      </c>
      <c r="E27" s="14">
        <f t="shared" ref="E27" si="1">SUM(E28:E29)</f>
        <v>5961995.3399999999</v>
      </c>
    </row>
    <row r="28" spans="1:9" x14ac:dyDescent="0.2">
      <c r="A28" s="7" t="s">
        <v>24</v>
      </c>
      <c r="B28" s="4" t="s">
        <v>8</v>
      </c>
      <c r="C28" s="4" t="s">
        <v>7</v>
      </c>
      <c r="D28" s="32">
        <v>3462397.13</v>
      </c>
      <c r="E28" s="32">
        <v>3462397.13</v>
      </c>
    </row>
    <row r="29" spans="1:9" ht="22.5" x14ac:dyDescent="0.2">
      <c r="A29" s="8" t="s">
        <v>68</v>
      </c>
      <c r="B29" s="4" t="s">
        <v>8</v>
      </c>
      <c r="C29" s="4" t="s">
        <v>17</v>
      </c>
      <c r="D29" s="32">
        <v>2499670.21</v>
      </c>
      <c r="E29" s="32">
        <v>2499598.21</v>
      </c>
    </row>
    <row r="30" spans="1:9" x14ac:dyDescent="0.2">
      <c r="A30" s="5" t="s">
        <v>52</v>
      </c>
      <c r="B30" s="4" t="s">
        <v>7</v>
      </c>
      <c r="C30" s="4" t="s">
        <v>48</v>
      </c>
      <c r="D30" s="14">
        <f>SUM(D31:D35)</f>
        <v>253198870.44000003</v>
      </c>
      <c r="E30" s="14">
        <f t="shared" ref="E30" si="2">SUM(E31:E35)</f>
        <v>235622325.72999999</v>
      </c>
    </row>
    <row r="31" spans="1:9" x14ac:dyDescent="0.2">
      <c r="A31" s="7" t="s">
        <v>25</v>
      </c>
      <c r="B31" s="4" t="s">
        <v>7</v>
      </c>
      <c r="C31" s="4" t="s">
        <v>5</v>
      </c>
      <c r="D31" s="32">
        <v>545254.77</v>
      </c>
      <c r="E31" s="32">
        <v>545254.47</v>
      </c>
    </row>
    <row r="32" spans="1:9" x14ac:dyDescent="0.2">
      <c r="A32" s="5" t="s">
        <v>26</v>
      </c>
      <c r="B32" s="4" t="s">
        <v>7</v>
      </c>
      <c r="C32" s="4" t="s">
        <v>10</v>
      </c>
      <c r="D32" s="32">
        <v>3149950</v>
      </c>
      <c r="E32" s="32">
        <v>3149950</v>
      </c>
    </row>
    <row r="33" spans="1:6" x14ac:dyDescent="0.2">
      <c r="A33" s="5" t="s">
        <v>27</v>
      </c>
      <c r="B33" s="4" t="s">
        <v>7</v>
      </c>
      <c r="C33" s="4" t="s">
        <v>11</v>
      </c>
      <c r="D33" s="32">
        <v>217374926.65000001</v>
      </c>
      <c r="E33" s="32">
        <v>204665218.78999999</v>
      </c>
    </row>
    <row r="34" spans="1:6" x14ac:dyDescent="0.2">
      <c r="A34" s="5" t="s">
        <v>67</v>
      </c>
      <c r="B34" s="4" t="s">
        <v>7</v>
      </c>
      <c r="C34" s="4" t="s">
        <v>17</v>
      </c>
      <c r="D34" s="32">
        <v>7085820</v>
      </c>
      <c r="E34" s="32">
        <v>7085820</v>
      </c>
    </row>
    <row r="35" spans="1:6" x14ac:dyDescent="0.2">
      <c r="A35" s="7" t="s">
        <v>28</v>
      </c>
      <c r="B35" s="4" t="s">
        <v>7</v>
      </c>
      <c r="C35" s="4" t="s">
        <v>12</v>
      </c>
      <c r="D35" s="32">
        <v>25042919.02</v>
      </c>
      <c r="E35" s="32">
        <v>20176082.469999999</v>
      </c>
    </row>
    <row r="36" spans="1:6" x14ac:dyDescent="0.2">
      <c r="A36" s="7" t="s">
        <v>53</v>
      </c>
      <c r="B36" s="4" t="s">
        <v>10</v>
      </c>
      <c r="C36" s="4" t="s">
        <v>48</v>
      </c>
      <c r="D36" s="14">
        <f>SUM(D37:D40)</f>
        <v>315846407.49000001</v>
      </c>
      <c r="E36" s="14">
        <f>E37+E38+E39+E40</f>
        <v>281442062.86000001</v>
      </c>
    </row>
    <row r="37" spans="1:6" x14ac:dyDescent="0.2">
      <c r="A37" s="7" t="s">
        <v>29</v>
      </c>
      <c r="B37" s="4" t="s">
        <v>10</v>
      </c>
      <c r="C37" s="4" t="s">
        <v>5</v>
      </c>
      <c r="D37" s="32">
        <v>15232733.4</v>
      </c>
      <c r="E37" s="32">
        <v>15232733.4</v>
      </c>
    </row>
    <row r="38" spans="1:6" x14ac:dyDescent="0.2">
      <c r="A38" s="7" t="s">
        <v>30</v>
      </c>
      <c r="B38" s="4" t="s">
        <v>10</v>
      </c>
      <c r="C38" s="4" t="s">
        <v>6</v>
      </c>
      <c r="D38" s="32">
        <v>232321989.66</v>
      </c>
      <c r="E38" s="32">
        <v>198589665.68000001</v>
      </c>
    </row>
    <row r="39" spans="1:6" x14ac:dyDescent="0.2">
      <c r="A39" s="7" t="s">
        <v>31</v>
      </c>
      <c r="B39" s="4" t="s">
        <v>10</v>
      </c>
      <c r="C39" s="4" t="s">
        <v>8</v>
      </c>
      <c r="D39" s="32">
        <v>36454076.079999998</v>
      </c>
      <c r="E39" s="32">
        <v>36453337.07</v>
      </c>
    </row>
    <row r="40" spans="1:6" x14ac:dyDescent="0.2">
      <c r="A40" s="9" t="s">
        <v>69</v>
      </c>
      <c r="B40" s="4" t="s">
        <v>10</v>
      </c>
      <c r="C40" s="4" t="s">
        <v>10</v>
      </c>
      <c r="D40" s="32">
        <v>31837608.350000001</v>
      </c>
      <c r="E40" s="32">
        <v>31166326.710000001</v>
      </c>
    </row>
    <row r="41" spans="1:6" x14ac:dyDescent="0.2">
      <c r="A41" s="7" t="s">
        <v>54</v>
      </c>
      <c r="B41" s="4" t="s">
        <v>14</v>
      </c>
      <c r="C41" s="4" t="s">
        <v>48</v>
      </c>
      <c r="D41" s="14">
        <f>SUM(D42)</f>
        <v>5592562.9000000004</v>
      </c>
      <c r="E41" s="14">
        <f>E42</f>
        <v>5592558.2400000002</v>
      </c>
    </row>
    <row r="42" spans="1:6" x14ac:dyDescent="0.2">
      <c r="A42" s="7" t="s">
        <v>32</v>
      </c>
      <c r="B42" s="4" t="s">
        <v>14</v>
      </c>
      <c r="C42" s="4" t="s">
        <v>10</v>
      </c>
      <c r="D42" s="32">
        <v>5592562.9000000004</v>
      </c>
      <c r="E42" s="32">
        <v>5592558.2400000002</v>
      </c>
      <c r="F42" s="29"/>
    </row>
    <row r="43" spans="1:6" x14ac:dyDescent="0.2">
      <c r="A43" s="7" t="s">
        <v>55</v>
      </c>
      <c r="B43" s="4" t="s">
        <v>13</v>
      </c>
      <c r="C43" s="4" t="s">
        <v>48</v>
      </c>
      <c r="D43" s="14">
        <f>SUM(D44:D49)</f>
        <v>1796904591.1500001</v>
      </c>
      <c r="E43" s="14">
        <f>E44+E45+E46+E49+E48+E47</f>
        <v>1715069902.1600001</v>
      </c>
      <c r="F43" s="29"/>
    </row>
    <row r="44" spans="1:6" x14ac:dyDescent="0.2">
      <c r="A44" s="5" t="s">
        <v>40</v>
      </c>
      <c r="B44" s="4" t="s">
        <v>13</v>
      </c>
      <c r="C44" s="4" t="s">
        <v>5</v>
      </c>
      <c r="D44" s="32">
        <v>649642942.63</v>
      </c>
      <c r="E44" s="32">
        <v>617368172.07000005</v>
      </c>
      <c r="F44" s="29"/>
    </row>
    <row r="45" spans="1:6" x14ac:dyDescent="0.2">
      <c r="A45" s="5" t="s">
        <v>36</v>
      </c>
      <c r="B45" s="4" t="s">
        <v>13</v>
      </c>
      <c r="C45" s="4" t="s">
        <v>6</v>
      </c>
      <c r="D45" s="32">
        <v>1029019731.78</v>
      </c>
      <c r="E45" s="32">
        <v>980237769.44000006</v>
      </c>
      <c r="F45" s="31"/>
    </row>
    <row r="46" spans="1:6" x14ac:dyDescent="0.2">
      <c r="A46" s="5" t="s">
        <v>64</v>
      </c>
      <c r="B46" s="4" t="s">
        <v>13</v>
      </c>
      <c r="C46" s="4" t="s">
        <v>8</v>
      </c>
      <c r="D46" s="32">
        <v>83378504.640000001</v>
      </c>
      <c r="E46" s="32">
        <v>83328851.469999999</v>
      </c>
      <c r="F46" s="29"/>
    </row>
    <row r="47" spans="1:6" x14ac:dyDescent="0.2">
      <c r="A47" s="5" t="s">
        <v>65</v>
      </c>
      <c r="B47" s="4" t="s">
        <v>13</v>
      </c>
      <c r="C47" s="4" t="s">
        <v>10</v>
      </c>
      <c r="D47" s="32">
        <v>50000</v>
      </c>
      <c r="E47" s="32">
        <v>50000</v>
      </c>
      <c r="F47" s="29"/>
    </row>
    <row r="48" spans="1:6" x14ac:dyDescent="0.2">
      <c r="A48" s="5" t="s">
        <v>61</v>
      </c>
      <c r="B48" s="4" t="s">
        <v>13</v>
      </c>
      <c r="C48" s="4" t="s">
        <v>13</v>
      </c>
      <c r="D48" s="32">
        <v>8887127.1500000004</v>
      </c>
      <c r="E48" s="32">
        <v>8862365.3399999999</v>
      </c>
      <c r="F48" s="29"/>
    </row>
    <row r="49" spans="1:6" x14ac:dyDescent="0.2">
      <c r="A49" s="5" t="s">
        <v>41</v>
      </c>
      <c r="B49" s="4" t="s">
        <v>13</v>
      </c>
      <c r="C49" s="4" t="s">
        <v>11</v>
      </c>
      <c r="D49" s="32">
        <v>25926284.949999999</v>
      </c>
      <c r="E49" s="32">
        <v>25222743.84</v>
      </c>
      <c r="F49" s="29"/>
    </row>
    <row r="50" spans="1:6" x14ac:dyDescent="0.2">
      <c r="A50" s="5" t="s">
        <v>56</v>
      </c>
      <c r="B50" s="4" t="s">
        <v>9</v>
      </c>
      <c r="C50" s="4" t="s">
        <v>48</v>
      </c>
      <c r="D50" s="14">
        <f>SUM(D51:D52)</f>
        <v>171042769.37</v>
      </c>
      <c r="E50" s="14">
        <f t="shared" ref="E50" si="3">E51+E52</f>
        <v>166121585.63</v>
      </c>
      <c r="F50" s="29"/>
    </row>
    <row r="51" spans="1:6" x14ac:dyDescent="0.2">
      <c r="A51" s="5" t="s">
        <v>37</v>
      </c>
      <c r="B51" s="4" t="s">
        <v>9</v>
      </c>
      <c r="C51" s="4" t="s">
        <v>5</v>
      </c>
      <c r="D51" s="32">
        <v>145430432.28999999</v>
      </c>
      <c r="E51" s="32">
        <v>140810666.88</v>
      </c>
      <c r="F51" s="29"/>
    </row>
    <row r="52" spans="1:6" x14ac:dyDescent="0.2">
      <c r="A52" s="3" t="s">
        <v>38</v>
      </c>
      <c r="B52" s="4" t="s">
        <v>9</v>
      </c>
      <c r="C52" s="4" t="s">
        <v>7</v>
      </c>
      <c r="D52" s="32">
        <v>25612337.079999998</v>
      </c>
      <c r="E52" s="32">
        <v>25310918.75</v>
      </c>
      <c r="F52" s="30"/>
    </row>
    <row r="53" spans="1:6" x14ac:dyDescent="0.2">
      <c r="A53" s="3" t="s">
        <v>57</v>
      </c>
      <c r="B53" s="4" t="s">
        <v>17</v>
      </c>
      <c r="C53" s="4" t="s">
        <v>48</v>
      </c>
      <c r="D53" s="14">
        <f>SUM(D54:D57)</f>
        <v>561896417.73000002</v>
      </c>
      <c r="E53" s="14">
        <f t="shared" ref="E53" si="4">SUM(E54:E57)</f>
        <v>553291489.70999992</v>
      </c>
      <c r="F53" s="29"/>
    </row>
    <row r="54" spans="1:6" x14ac:dyDescent="0.2">
      <c r="A54" s="10" t="s">
        <v>43</v>
      </c>
      <c r="B54" s="4" t="s">
        <v>17</v>
      </c>
      <c r="C54" s="4" t="s">
        <v>6</v>
      </c>
      <c r="D54" s="32">
        <v>29771020</v>
      </c>
      <c r="E54" s="32">
        <v>29771020</v>
      </c>
      <c r="F54" s="25"/>
    </row>
    <row r="55" spans="1:6" x14ac:dyDescent="0.2">
      <c r="A55" s="11" t="s">
        <v>42</v>
      </c>
      <c r="B55" s="4" t="s">
        <v>17</v>
      </c>
      <c r="C55" s="4" t="s">
        <v>8</v>
      </c>
      <c r="D55" s="32">
        <v>329789757.55000001</v>
      </c>
      <c r="E55" s="32">
        <v>326618066.77999997</v>
      </c>
      <c r="F55" s="30"/>
    </row>
    <row r="56" spans="1:6" x14ac:dyDescent="0.2">
      <c r="A56" s="12" t="s">
        <v>34</v>
      </c>
      <c r="B56" s="4" t="s">
        <v>17</v>
      </c>
      <c r="C56" s="4" t="s">
        <v>7</v>
      </c>
      <c r="D56" s="32">
        <v>174653879.44</v>
      </c>
      <c r="E56" s="32">
        <v>169226132.02000001</v>
      </c>
      <c r="F56" s="30"/>
    </row>
    <row r="57" spans="1:6" x14ac:dyDescent="0.2">
      <c r="A57" s="10" t="s">
        <v>44</v>
      </c>
      <c r="B57" s="4" t="s">
        <v>17</v>
      </c>
      <c r="C57" s="4" t="s">
        <v>14</v>
      </c>
      <c r="D57" s="32">
        <v>27681760.739999998</v>
      </c>
      <c r="E57" s="32">
        <v>27676270.91</v>
      </c>
      <c r="F57" s="30"/>
    </row>
    <row r="58" spans="1:6" x14ac:dyDescent="0.2">
      <c r="A58" s="5" t="s">
        <v>58</v>
      </c>
      <c r="B58" s="4" t="s">
        <v>15</v>
      </c>
      <c r="C58" s="4" t="s">
        <v>48</v>
      </c>
      <c r="D58" s="14">
        <f>SUM(D59:D60)</f>
        <v>183606049</v>
      </c>
      <c r="E58" s="14">
        <f t="shared" ref="E58" si="5">SUM(E59:E60)</f>
        <v>173805457.59999999</v>
      </c>
      <c r="F58" s="29"/>
    </row>
    <row r="59" spans="1:6" x14ac:dyDescent="0.2">
      <c r="A59" s="7" t="s">
        <v>33</v>
      </c>
      <c r="B59" s="4" t="s">
        <v>15</v>
      </c>
      <c r="C59" s="4" t="s">
        <v>6</v>
      </c>
      <c r="D59" s="32">
        <v>19599000</v>
      </c>
      <c r="E59" s="32">
        <v>9798766.3100000005</v>
      </c>
      <c r="F59" s="26"/>
    </row>
    <row r="60" spans="1:6" x14ac:dyDescent="0.2">
      <c r="A60" s="13" t="s">
        <v>71</v>
      </c>
      <c r="B60" s="4" t="s">
        <v>15</v>
      </c>
      <c r="C60" s="4" t="s">
        <v>10</v>
      </c>
      <c r="D60" s="32">
        <v>164007049</v>
      </c>
      <c r="E60" s="32">
        <v>164006691.28999999</v>
      </c>
      <c r="F60" s="26"/>
    </row>
    <row r="61" spans="1:6" x14ac:dyDescent="0.2">
      <c r="A61" s="7" t="s">
        <v>59</v>
      </c>
      <c r="B61" s="4" t="s">
        <v>12</v>
      </c>
      <c r="C61" s="4" t="s">
        <v>48</v>
      </c>
      <c r="D61" s="14">
        <f>SUM(D62)</f>
        <v>2500000</v>
      </c>
      <c r="E61" s="14">
        <f>E62</f>
        <v>2500000</v>
      </c>
      <c r="F61" s="26"/>
    </row>
    <row r="62" spans="1:6" x14ac:dyDescent="0.2">
      <c r="A62" s="5" t="s">
        <v>35</v>
      </c>
      <c r="B62" s="4" t="s">
        <v>12</v>
      </c>
      <c r="C62" s="4" t="s">
        <v>6</v>
      </c>
      <c r="D62" s="32">
        <v>2500000</v>
      </c>
      <c r="E62" s="14">
        <v>2500000</v>
      </c>
      <c r="F62" s="26"/>
    </row>
    <row r="63" spans="1:6" ht="22.5" x14ac:dyDescent="0.2">
      <c r="A63" s="5" t="s">
        <v>60</v>
      </c>
      <c r="B63" s="4" t="s">
        <v>18</v>
      </c>
      <c r="C63" s="4" t="s">
        <v>48</v>
      </c>
      <c r="D63" s="14">
        <f>SUM(D64:D65)</f>
        <v>112737129.53999999</v>
      </c>
      <c r="E63" s="14">
        <f t="shared" ref="E63" si="6">E64+E65</f>
        <v>112737129.53999999</v>
      </c>
      <c r="F63" s="26"/>
    </row>
    <row r="64" spans="1:6" ht="22.5" x14ac:dyDescent="0.2">
      <c r="A64" s="8" t="s">
        <v>72</v>
      </c>
      <c r="B64" s="4" t="s">
        <v>18</v>
      </c>
      <c r="C64" s="4" t="s">
        <v>5</v>
      </c>
      <c r="D64" s="32">
        <v>54729800</v>
      </c>
      <c r="E64" s="32">
        <v>54729800</v>
      </c>
    </row>
    <row r="65" spans="1:5" x14ac:dyDescent="0.2">
      <c r="A65" s="33" t="s">
        <v>74</v>
      </c>
      <c r="B65" s="4" t="s">
        <v>18</v>
      </c>
      <c r="C65" s="4" t="s">
        <v>6</v>
      </c>
      <c r="D65" s="32">
        <v>58007329.539999999</v>
      </c>
      <c r="E65" s="32">
        <v>58007329.539999999</v>
      </c>
    </row>
    <row r="67" spans="1:5" ht="16.5" x14ac:dyDescent="0.25">
      <c r="A67" s="27"/>
    </row>
  </sheetData>
  <mergeCells count="6">
    <mergeCell ref="A15:C15"/>
    <mergeCell ref="D2:E2"/>
    <mergeCell ref="A9:E9"/>
    <mergeCell ref="D3:E3"/>
    <mergeCell ref="C4:E4"/>
    <mergeCell ref="D6:E6"/>
  </mergeCells>
  <phoneticPr fontId="3" type="noConversion"/>
  <pageMargins left="0.70866141732283472" right="0.31496062992125984" top="0" bottom="0" header="0.19685039370078741" footer="0.19685039370078741"/>
  <pageSetup paperSize="9" scale="73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'2021'!BFT_Print_Titles</vt:lpstr>
      <vt:lpstr>'2021'!Заголовки_для_печати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2022-04-26T04:42:27Z</cp:lastPrinted>
  <dcterms:created xsi:type="dcterms:W3CDTF">1996-10-08T23:32:33Z</dcterms:created>
  <dcterms:modified xsi:type="dcterms:W3CDTF">2022-04-26T04:42:49Z</dcterms:modified>
</cp:coreProperties>
</file>