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ригиналы решений\бюджет\"/>
    </mc:Choice>
  </mc:AlternateContent>
  <bookViews>
    <workbookView xWindow="0" yWindow="0" windowWidth="28800" windowHeight="11745"/>
  </bookViews>
  <sheets>
    <sheet name="2021" sheetId="21" r:id="rId1"/>
  </sheets>
  <definedNames>
    <definedName name="BFT_Print_Titles" localSheetId="0">'2021'!$21:$22</definedName>
    <definedName name="_xlnm.Print_Titles" localSheetId="0">'2021'!$21:$22</definedName>
  </definedNames>
  <calcPr calcId="162913"/>
</workbook>
</file>

<file path=xl/calcChain.xml><?xml version="1.0" encoding="utf-8"?>
<calcChain xmlns="http://schemas.openxmlformats.org/spreadsheetml/2006/main">
  <c r="D66" i="21" l="1"/>
  <c r="D35" i="21"/>
  <c r="D71" i="21"/>
  <c r="D61" i="21"/>
  <c r="D58" i="21"/>
  <c r="D51" i="21"/>
  <c r="D44" i="21"/>
  <c r="D38" i="21"/>
  <c r="D24" i="21"/>
  <c r="E24" i="21"/>
  <c r="F24" i="21"/>
  <c r="E71" i="21"/>
  <c r="F71" i="21"/>
  <c r="E58" i="21"/>
  <c r="F58" i="21"/>
  <c r="E61" i="21" l="1"/>
  <c r="F61" i="21"/>
  <c r="E38" i="21"/>
  <c r="F38" i="21"/>
  <c r="F66" i="21" l="1"/>
  <c r="E66" i="21"/>
  <c r="E35" i="21"/>
  <c r="F35" i="21"/>
  <c r="E33" i="21" l="1"/>
  <c r="F69" i="21"/>
  <c r="E69" i="21"/>
  <c r="F49" i="21"/>
  <c r="F33" i="21"/>
  <c r="E49" i="21"/>
  <c r="E44" i="21" l="1"/>
  <c r="F44" i="21"/>
  <c r="F51" i="21"/>
  <c r="E51" i="21"/>
  <c r="E23" i="21" l="1"/>
  <c r="F23" i="21"/>
  <c r="D69" i="21"/>
  <c r="D33" i="21"/>
  <c r="D49" i="21"/>
  <c r="D23" i="21" l="1"/>
</calcChain>
</file>

<file path=xl/sharedStrings.xml><?xml version="1.0" encoding="utf-8"?>
<sst xmlns="http://schemas.openxmlformats.org/spreadsheetml/2006/main" count="175" uniqueCount="90">
  <si>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</si>
  <si>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</si>
  <si>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</si>
  <si>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</si>
  <si>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</si>
  <si>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</si>
  <si>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</si>
  <si>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</si>
  <si>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</si>
  <si>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</si>
  <si>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</si>
  <si>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</si>
  <si>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</si>
  <si>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</si>
  <si>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</si>
  <si>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</si>
  <si>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</si>
  <si>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</si>
  <si>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</si>
  <si>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</si>
  <si>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</si>
  <si>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</si>
  <si>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</si>
  <si>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</si>
  <si>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</si>
  <si>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</si>
  <si>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</si>
  <si>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</si>
  <si>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</si>
  <si>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</si>
  <si>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</si>
  <si>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</si>
  <si>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</si>
  <si>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</si>
  <si>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</si>
  <si>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</si>
  <si>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</si>
  <si>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</si>
  <si>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</si>
  <si>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</si>
  <si>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</si>
  <si>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</si>
  <si>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</si>
  <si>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</si>
  <si>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</si>
  <si>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</si>
  <si>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</si>
  <si>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</si>
  <si>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</si>
  <si>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</si>
  <si>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</si>
  <si>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</si>
  <si>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</si>
  <si>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</si>
  <si>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</si>
  <si>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</si>
  <si>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</si>
  <si>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</si>
  <si>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</si>
  <si>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</si>
  <si>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</si>
  <si>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</si>
  <si>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</si>
  <si>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</si>
  <si>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</si>
  <si>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</si>
  <si>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</si>
  <si>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</si>
  <si>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</si>
  <si>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</si>
  <si>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2021 год</t>
  </si>
  <si>
    <t>5</t>
  </si>
  <si>
    <t>6</t>
  </si>
  <si>
    <t>2022 год</t>
  </si>
  <si>
    <t>2023 год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</si>
  <si>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</si>
  <si>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</si>
  <si>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</si>
  <si>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</si>
  <si>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</si>
  <si>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</si>
  <si>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</si>
  <si>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2021 год и на плановый период 2022 и 2023 годов"</t>
  </si>
  <si>
    <t xml:space="preserve">   от  " 23 "   декабря   2020 г. № 58     </t>
  </si>
  <si>
    <t>(руб)</t>
  </si>
  <si>
    <t>Иные дотации</t>
  </si>
  <si>
    <t>Приложение №6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</si>
  <si>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на 2021 год и на плановый период 2022 и 2023 годов   </t>
  </si>
  <si>
    <t>Приложение № 4</t>
  </si>
  <si>
    <t xml:space="preserve">      от  " 15  " сентября  2021 г. №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</si>
</sst>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_р_._-;\-* #,##0.0_р_._-;_-* &quot;-&quot;??_р_._-;_-@_-"/>
    <numFmt numFmtId="166" formatCode="_-* #,##0.0_р_._-;\-* #,##0.0_р_._-;_-* &quot;-&quot;?_р_._-;_-@_-"/>
  </numFmts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165" fontId="2" fillId="0" borderId="0" xfId="3" applyNumberFormat="1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3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43" fontId="9" fillId="0" borderId="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166" fontId="2" fillId="0" borderId="0" xfId="0" applyNumberFormat="1" applyFont="1" applyFill="1" applyAlignment="1">
      <alignment horizontal="center" vertical="center" wrapText="1"/>
    </xf>
    <xf numFmtId="0" fontId="6" fillId="0" borderId="0" xfId="1" applyFont="1" applyFill="1" applyAlignment="1" applyProtection="1">
      <alignment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showRuler="0" zoomScale="90" zoomScaleNormal="90" zoomScaleSheetLayoutView="90" zoomScalePageLayoutView="84" workbookViewId="0">
      <selection activeCell="E6" sqref="E6:F6"/>
    </sheetView>
  </sheetViews>
  <sheetFormatPr defaultColWidth="8.85546875" defaultRowHeight="12.75" x14ac:dyDescent="0.2"/>
  <cols>
    <col min="1" max="1" width="67" style="20" customWidth="1"/>
    <col min="2" max="3" width="4.7109375" style="20" customWidth="1"/>
    <col min="4" max="4" width="17.28515625" style="2" customWidth="1"/>
    <col min="5" max="5" width="17" style="2" customWidth="1"/>
    <col min="6" max="6" width="16.85546875" style="2" customWidth="1"/>
    <col min="7" max="10" width="15.7109375" style="20" customWidth="1"/>
    <col min="11" max="16384" width="8.85546875" style="20"/>
  </cols>
  <sheetData>
    <row r="1" spans="1:7" ht="8.25" customHeight="1" x14ac:dyDescent="0.2"/>
    <row r="2" spans="1:7" ht="12.75" customHeight="1" x14ac:dyDescent="0.2">
      <c r="B2" s="16"/>
      <c r="C2" s="16"/>
      <c r="D2" s="16"/>
      <c r="E2" s="16"/>
      <c r="F2" s="17" t="s">
        <v>88</v>
      </c>
      <c r="G2" s="15"/>
    </row>
    <row r="3" spans="1:7" x14ac:dyDescent="0.2">
      <c r="B3" s="16"/>
      <c r="C3" s="16"/>
      <c r="D3" s="38" t="s">
        <v>77</v>
      </c>
      <c r="E3" s="38"/>
      <c r="F3" s="38"/>
      <c r="G3" s="16"/>
    </row>
    <row r="4" spans="1:7" x14ac:dyDescent="0.2">
      <c r="B4" s="16"/>
      <c r="C4" s="16"/>
      <c r="D4" s="38" t="s">
        <v>78</v>
      </c>
      <c r="E4" s="38"/>
      <c r="F4" s="38"/>
      <c r="G4" s="32"/>
    </row>
    <row r="5" spans="1:7" x14ac:dyDescent="0.2">
      <c r="B5" s="16"/>
      <c r="C5" s="16"/>
      <c r="D5" s="32"/>
      <c r="E5" s="32"/>
      <c r="F5" s="32"/>
      <c r="G5" s="32"/>
    </row>
    <row r="6" spans="1:7" x14ac:dyDescent="0.2">
      <c r="B6" s="16"/>
      <c r="C6" s="16"/>
      <c r="D6" s="16"/>
      <c r="E6" s="38" t="s">
        <v>89</v>
      </c>
      <c r="F6" s="38"/>
    </row>
    <row r="7" spans="1:7" x14ac:dyDescent="0.2">
      <c r="B7" s="16"/>
      <c r="C7" s="16"/>
      <c r="D7" s="16"/>
      <c r="E7" s="32"/>
      <c r="F7" s="32"/>
    </row>
    <row r="8" spans="1:7" x14ac:dyDescent="0.2">
      <c r="C8" s="21"/>
      <c r="D8" s="20"/>
      <c r="E8" s="20"/>
      <c r="F8" s="20"/>
      <c r="G8" s="15"/>
    </row>
    <row r="9" spans="1:7" x14ac:dyDescent="0.2">
      <c r="C9" s="21"/>
      <c r="D9" s="20"/>
      <c r="E9" s="38" t="s">
        <v>86</v>
      </c>
      <c r="F9" s="38"/>
      <c r="G9" s="15"/>
    </row>
    <row r="10" spans="1:7" x14ac:dyDescent="0.2">
      <c r="B10" s="16"/>
      <c r="C10" s="16"/>
      <c r="D10" s="38" t="s">
        <v>79</v>
      </c>
      <c r="E10" s="38"/>
      <c r="F10" s="38"/>
      <c r="G10" s="15"/>
    </row>
    <row r="11" spans="1:7" x14ac:dyDescent="0.2">
      <c r="B11" s="16"/>
      <c r="C11" s="16"/>
      <c r="D11" s="38" t="s">
        <v>80</v>
      </c>
      <c r="E11" s="38"/>
      <c r="F11" s="38"/>
      <c r="G11" s="15"/>
    </row>
    <row r="12" spans="1:7" x14ac:dyDescent="0.2">
      <c r="A12" s="16"/>
      <c r="B12" s="16"/>
      <c r="C12" s="16"/>
      <c r="D12" s="38" t="s">
        <v>81</v>
      </c>
      <c r="E12" s="38"/>
      <c r="F12" s="38"/>
      <c r="G12" s="15"/>
    </row>
    <row r="13" spans="1:7" x14ac:dyDescent="0.2">
      <c r="A13" s="16"/>
      <c r="B13" s="16"/>
      <c r="C13" s="38" t="s">
        <v>82</v>
      </c>
      <c r="D13" s="38"/>
      <c r="E13" s="38"/>
      <c r="F13" s="38"/>
    </row>
    <row r="14" spans="1:7" s="22" customFormat="1" x14ac:dyDescent="0.2">
      <c r="A14" s="16"/>
      <c r="B14" s="16"/>
      <c r="C14" s="16"/>
      <c r="D14" s="16"/>
      <c r="E14" s="38" t="s">
        <v>83</v>
      </c>
      <c r="F14" s="38"/>
    </row>
    <row r="15" spans="1:7" s="22" customFormat="1" x14ac:dyDescent="0.2">
      <c r="A15" s="16"/>
      <c r="B15" s="16"/>
      <c r="C15" s="16"/>
      <c r="D15" s="16"/>
      <c r="E15" s="32"/>
      <c r="F15" s="32"/>
    </row>
    <row r="16" spans="1:7" s="22" customFormat="1" ht="15" customHeight="1" x14ac:dyDescent="0.2">
      <c r="A16" s="40" t="s">
        <v>87</v>
      </c>
      <c r="B16" s="40"/>
      <c r="C16" s="40"/>
      <c r="D16" s="40"/>
      <c r="E16" s="40"/>
      <c r="F16" s="40"/>
    </row>
    <row r="17" spans="1:7" ht="30" customHeight="1" x14ac:dyDescent="0.2">
      <c r="A17" s="40"/>
      <c r="B17" s="40"/>
      <c r="C17" s="40"/>
      <c r="D17" s="40"/>
      <c r="E17" s="40"/>
      <c r="F17" s="40"/>
    </row>
    <row r="18" spans="1:7" ht="12.75" hidden="1" customHeight="1" x14ac:dyDescent="0.2">
      <c r="A18" s="40"/>
      <c r="B18" s="40"/>
      <c r="C18" s="40"/>
      <c r="D18" s="40"/>
      <c r="E18" s="40"/>
      <c r="F18" s="40"/>
    </row>
    <row r="19" spans="1:7" ht="12.75" customHeight="1" x14ac:dyDescent="0.2">
      <c r="A19" s="23"/>
      <c r="B19" s="23"/>
      <c r="C19" s="23"/>
      <c r="D19" s="23"/>
      <c r="E19" s="23"/>
      <c r="F19" s="23"/>
    </row>
    <row r="20" spans="1:7" ht="12.75" customHeight="1" x14ac:dyDescent="0.2">
      <c r="A20" s="18"/>
      <c r="B20" s="24"/>
      <c r="C20" s="24"/>
      <c r="D20" s="25"/>
      <c r="E20" s="25"/>
      <c r="F20" s="19" t="s">
        <v>84</v>
      </c>
    </row>
    <row r="21" spans="1:7" ht="50.25" customHeight="1" x14ac:dyDescent="0.2">
      <c r="A21" s="4" t="s">
        <v>16</v>
      </c>
      <c r="B21" s="1" t="s">
        <v>3</v>
      </c>
      <c r="C21" s="1" t="s">
        <v>4</v>
      </c>
      <c r="D21" s="26" t="s">
        <v>70</v>
      </c>
      <c r="E21" s="26" t="s">
        <v>73</v>
      </c>
      <c r="F21" s="26" t="s">
        <v>74</v>
      </c>
    </row>
    <row r="22" spans="1:7" x14ac:dyDescent="0.2">
      <c r="A22" s="27" t="s">
        <v>2</v>
      </c>
      <c r="B22" s="27" t="s">
        <v>20</v>
      </c>
      <c r="C22" s="27" t="s">
        <v>0</v>
      </c>
      <c r="D22" s="27" t="s">
        <v>1</v>
      </c>
      <c r="E22" s="27" t="s">
        <v>71</v>
      </c>
      <c r="F22" s="27" t="s">
        <v>72</v>
      </c>
    </row>
    <row r="23" spans="1:7" x14ac:dyDescent="0.2">
      <c r="A23" s="39" t="s">
        <v>47</v>
      </c>
      <c r="B23" s="39"/>
      <c r="C23" s="39"/>
      <c r="D23" s="14">
        <f>D24+D33+D35+D38+D44+D49+D51+D58+D61+D66+D69+D71</f>
        <v>3335827537.0900002</v>
      </c>
      <c r="E23" s="14">
        <f>E24+E33+E35+E38+E44+E49+E51+E58+E61+E66+E69+E71</f>
        <v>3157169463</v>
      </c>
      <c r="F23" s="14">
        <f>F24+F33+F35+F38+F44+F49+F51+F58+F61+F66+F69+F71</f>
        <v>3234539800</v>
      </c>
      <c r="G23" s="28"/>
    </row>
    <row r="24" spans="1:7" x14ac:dyDescent="0.2">
      <c r="A24" s="3" t="s">
        <v>19</v>
      </c>
      <c r="B24" s="4" t="s">
        <v>5</v>
      </c>
      <c r="C24" s="4" t="s">
        <v>48</v>
      </c>
      <c r="D24" s="14">
        <f t="shared" ref="D24:F24" si="0">SUM(D25:D32)</f>
        <v>162826321.48000002</v>
      </c>
      <c r="E24" s="14">
        <f t="shared" si="0"/>
        <v>156500767.03</v>
      </c>
      <c r="F24" s="14">
        <f t="shared" si="0"/>
        <v>155849867.03</v>
      </c>
      <c r="G24" s="28"/>
    </row>
    <row r="25" spans="1:7" ht="22.5" x14ac:dyDescent="0.2">
      <c r="A25" s="3" t="s">
        <v>49</v>
      </c>
      <c r="B25" s="4" t="s">
        <v>5</v>
      </c>
      <c r="C25" s="4" t="s">
        <v>6</v>
      </c>
      <c r="D25" s="36">
        <v>2642242.63</v>
      </c>
      <c r="E25" s="36">
        <v>1910750</v>
      </c>
      <c r="F25" s="36">
        <v>1910750</v>
      </c>
    </row>
    <row r="26" spans="1:7" ht="22.5" x14ac:dyDescent="0.2">
      <c r="A26" s="5" t="s">
        <v>39</v>
      </c>
      <c r="B26" s="4" t="s">
        <v>5</v>
      </c>
      <c r="C26" s="4" t="s">
        <v>8</v>
      </c>
      <c r="D26" s="36">
        <v>5626964.0499999998</v>
      </c>
      <c r="E26" s="36">
        <v>4721700</v>
      </c>
      <c r="F26" s="36">
        <v>4721700</v>
      </c>
    </row>
    <row r="27" spans="1:7" ht="33.75" x14ac:dyDescent="0.2">
      <c r="A27" s="6" t="s">
        <v>21</v>
      </c>
      <c r="B27" s="4" t="s">
        <v>5</v>
      </c>
      <c r="C27" s="4" t="s">
        <v>7</v>
      </c>
      <c r="D27" s="36">
        <v>86377992.730000004</v>
      </c>
      <c r="E27" s="36">
        <v>71895267</v>
      </c>
      <c r="F27" s="36">
        <v>72055267</v>
      </c>
    </row>
    <row r="28" spans="1:7" x14ac:dyDescent="0.2">
      <c r="A28" s="6" t="s">
        <v>63</v>
      </c>
      <c r="B28" s="4" t="s">
        <v>5</v>
      </c>
      <c r="C28" s="4" t="s">
        <v>10</v>
      </c>
      <c r="D28" s="36">
        <v>6500</v>
      </c>
      <c r="E28" s="36">
        <v>38500</v>
      </c>
      <c r="F28" s="36">
        <v>2600</v>
      </c>
    </row>
    <row r="29" spans="1:7" ht="22.5" x14ac:dyDescent="0.2">
      <c r="A29" s="5" t="s">
        <v>46</v>
      </c>
      <c r="B29" s="4" t="s">
        <v>5</v>
      </c>
      <c r="C29" s="4" t="s">
        <v>14</v>
      </c>
      <c r="D29" s="36">
        <v>27640228.68</v>
      </c>
      <c r="E29" s="36">
        <v>23202850.030000001</v>
      </c>
      <c r="F29" s="36">
        <v>23202850.030000001</v>
      </c>
    </row>
    <row r="30" spans="1:7" x14ac:dyDescent="0.2">
      <c r="A30" s="5" t="s">
        <v>66</v>
      </c>
      <c r="B30" s="4" t="s">
        <v>5</v>
      </c>
      <c r="C30" s="4" t="s">
        <v>13</v>
      </c>
      <c r="D30" s="36">
        <v>300000</v>
      </c>
      <c r="E30" s="36">
        <v>0</v>
      </c>
      <c r="F30" s="36">
        <v>0</v>
      </c>
    </row>
    <row r="31" spans="1:7" x14ac:dyDescent="0.2">
      <c r="A31" s="5" t="s">
        <v>22</v>
      </c>
      <c r="B31" s="4" t="s">
        <v>5</v>
      </c>
      <c r="C31" s="4" t="s">
        <v>15</v>
      </c>
      <c r="D31" s="36">
        <v>5865554.0099999998</v>
      </c>
      <c r="E31" s="36">
        <v>17700000</v>
      </c>
      <c r="F31" s="36">
        <v>17300000</v>
      </c>
    </row>
    <row r="32" spans="1:7" x14ac:dyDescent="0.2">
      <c r="A32" s="7" t="s">
        <v>23</v>
      </c>
      <c r="B32" s="4" t="s">
        <v>5</v>
      </c>
      <c r="C32" s="4" t="s">
        <v>62</v>
      </c>
      <c r="D32" s="36">
        <v>34366839.380000003</v>
      </c>
      <c r="E32" s="36">
        <v>37031700</v>
      </c>
      <c r="F32" s="36">
        <v>36656700</v>
      </c>
    </row>
    <row r="33" spans="1:6" x14ac:dyDescent="0.2">
      <c r="A33" s="7" t="s">
        <v>50</v>
      </c>
      <c r="B33" s="4" t="s">
        <v>6</v>
      </c>
      <c r="C33" s="4" t="s">
        <v>48</v>
      </c>
      <c r="D33" s="14">
        <f>D34</f>
        <v>3671000</v>
      </c>
      <c r="E33" s="14">
        <f>E34</f>
        <v>3707200</v>
      </c>
      <c r="F33" s="14">
        <f>F34</f>
        <v>3847000</v>
      </c>
    </row>
    <row r="34" spans="1:6" x14ac:dyDescent="0.2">
      <c r="A34" s="5" t="s">
        <v>45</v>
      </c>
      <c r="B34" s="4" t="s">
        <v>6</v>
      </c>
      <c r="C34" s="4" t="s">
        <v>8</v>
      </c>
      <c r="D34" s="36">
        <v>3671000</v>
      </c>
      <c r="E34" s="36">
        <v>3707200</v>
      </c>
      <c r="F34" s="36">
        <v>3847000</v>
      </c>
    </row>
    <row r="35" spans="1:6" x14ac:dyDescent="0.2">
      <c r="A35" s="5" t="s">
        <v>51</v>
      </c>
      <c r="B35" s="4" t="s">
        <v>8</v>
      </c>
      <c r="C35" s="4" t="s">
        <v>48</v>
      </c>
      <c r="D35" s="14">
        <f t="shared" ref="D35:F35" si="1">SUM(D36:D37)</f>
        <v>5600587.4000000004</v>
      </c>
      <c r="E35" s="14">
        <f t="shared" si="1"/>
        <v>4913500</v>
      </c>
      <c r="F35" s="14">
        <f t="shared" si="1"/>
        <v>4435600</v>
      </c>
    </row>
    <row r="36" spans="1:6" x14ac:dyDescent="0.2">
      <c r="A36" s="7" t="s">
        <v>24</v>
      </c>
      <c r="B36" s="4" t="s">
        <v>8</v>
      </c>
      <c r="C36" s="4" t="s">
        <v>7</v>
      </c>
      <c r="D36" s="36">
        <v>3273287.4</v>
      </c>
      <c r="E36" s="36">
        <v>2616000</v>
      </c>
      <c r="F36" s="36">
        <v>2138100</v>
      </c>
    </row>
    <row r="37" spans="1:6" ht="22.5" x14ac:dyDescent="0.2">
      <c r="A37" s="8" t="s">
        <v>68</v>
      </c>
      <c r="B37" s="4" t="s">
        <v>8</v>
      </c>
      <c r="C37" s="4" t="s">
        <v>17</v>
      </c>
      <c r="D37" s="36">
        <v>2327300</v>
      </c>
      <c r="E37" s="36">
        <v>2297500</v>
      </c>
      <c r="F37" s="36">
        <v>2297500</v>
      </c>
    </row>
    <row r="38" spans="1:6" x14ac:dyDescent="0.2">
      <c r="A38" s="5" t="s">
        <v>52</v>
      </c>
      <c r="B38" s="4" t="s">
        <v>7</v>
      </c>
      <c r="C38" s="4" t="s">
        <v>48</v>
      </c>
      <c r="D38" s="14">
        <f t="shared" ref="D38:F38" si="2">SUM(D39:D43)</f>
        <v>218469199.10999998</v>
      </c>
      <c r="E38" s="14">
        <f t="shared" si="2"/>
        <v>121327534.8</v>
      </c>
      <c r="F38" s="14">
        <f t="shared" si="2"/>
        <v>127627334.8</v>
      </c>
    </row>
    <row r="39" spans="1:6" x14ac:dyDescent="0.2">
      <c r="A39" s="7" t="s">
        <v>25</v>
      </c>
      <c r="B39" s="4" t="s">
        <v>7</v>
      </c>
      <c r="C39" s="4" t="s">
        <v>5</v>
      </c>
      <c r="D39" s="36">
        <v>493797.29</v>
      </c>
      <c r="E39" s="36">
        <v>391400</v>
      </c>
      <c r="F39" s="36">
        <v>391400</v>
      </c>
    </row>
    <row r="40" spans="1:6" x14ac:dyDescent="0.2">
      <c r="A40" s="5" t="s">
        <v>26</v>
      </c>
      <c r="B40" s="4" t="s">
        <v>7</v>
      </c>
      <c r="C40" s="4" t="s">
        <v>10</v>
      </c>
      <c r="D40" s="36">
        <v>2853300</v>
      </c>
      <c r="E40" s="36">
        <v>1029200</v>
      </c>
      <c r="F40" s="36">
        <v>1067300</v>
      </c>
    </row>
    <row r="41" spans="1:6" x14ac:dyDescent="0.2">
      <c r="A41" s="5" t="s">
        <v>27</v>
      </c>
      <c r="B41" s="4" t="s">
        <v>7</v>
      </c>
      <c r="C41" s="4" t="s">
        <v>11</v>
      </c>
      <c r="D41" s="36">
        <v>190160703.13</v>
      </c>
      <c r="E41" s="36">
        <v>98643000</v>
      </c>
      <c r="F41" s="36">
        <v>105554700</v>
      </c>
    </row>
    <row r="42" spans="1:6" x14ac:dyDescent="0.2">
      <c r="A42" s="5" t="s">
        <v>67</v>
      </c>
      <c r="B42" s="4" t="s">
        <v>7</v>
      </c>
      <c r="C42" s="4" t="s">
        <v>17</v>
      </c>
      <c r="D42" s="36">
        <v>3925000</v>
      </c>
      <c r="E42" s="36">
        <v>4575000</v>
      </c>
      <c r="F42" s="36">
        <v>3925000</v>
      </c>
    </row>
    <row r="43" spans="1:6" x14ac:dyDescent="0.2">
      <c r="A43" s="7" t="s">
        <v>28</v>
      </c>
      <c r="B43" s="4" t="s">
        <v>7</v>
      </c>
      <c r="C43" s="4" t="s">
        <v>12</v>
      </c>
      <c r="D43" s="36">
        <v>21036398.690000001</v>
      </c>
      <c r="E43" s="36">
        <v>16688934.800000001</v>
      </c>
      <c r="F43" s="36">
        <v>16688934.800000001</v>
      </c>
    </row>
    <row r="44" spans="1:6" x14ac:dyDescent="0.2">
      <c r="A44" s="7" t="s">
        <v>53</v>
      </c>
      <c r="B44" s="4" t="s">
        <v>10</v>
      </c>
      <c r="C44" s="4" t="s">
        <v>48</v>
      </c>
      <c r="D44" s="14">
        <f>D45+D46+D47+D48</f>
        <v>335537763.73000002</v>
      </c>
      <c r="E44" s="14">
        <f>E45+E46+E47+E48</f>
        <v>272389128.80000001</v>
      </c>
      <c r="F44" s="14">
        <f>F45+F46+F47+F48</f>
        <v>118908400</v>
      </c>
    </row>
    <row r="45" spans="1:6" x14ac:dyDescent="0.2">
      <c r="A45" s="7" t="s">
        <v>29</v>
      </c>
      <c r="B45" s="4" t="s">
        <v>10</v>
      </c>
      <c r="C45" s="4" t="s">
        <v>5</v>
      </c>
      <c r="D45" s="36">
        <v>16616700</v>
      </c>
      <c r="E45" s="36">
        <v>74929800</v>
      </c>
      <c r="F45" s="36">
        <v>850000</v>
      </c>
    </row>
    <row r="46" spans="1:6" x14ac:dyDescent="0.2">
      <c r="A46" s="7" t="s">
        <v>30</v>
      </c>
      <c r="B46" s="4" t="s">
        <v>10</v>
      </c>
      <c r="C46" s="4" t="s">
        <v>6</v>
      </c>
      <c r="D46" s="36">
        <v>227711705.46000001</v>
      </c>
      <c r="E46" s="36">
        <v>131313700</v>
      </c>
      <c r="F46" s="36">
        <v>51912300</v>
      </c>
    </row>
    <row r="47" spans="1:6" x14ac:dyDescent="0.2">
      <c r="A47" s="7" t="s">
        <v>31</v>
      </c>
      <c r="B47" s="4" t="s">
        <v>10</v>
      </c>
      <c r="C47" s="4" t="s">
        <v>8</v>
      </c>
      <c r="D47" s="36">
        <v>35348324.270000003</v>
      </c>
      <c r="E47" s="36">
        <v>33933500</v>
      </c>
      <c r="F47" s="36">
        <v>33933500</v>
      </c>
    </row>
    <row r="48" spans="1:6" x14ac:dyDescent="0.2">
      <c r="A48" s="9" t="s">
        <v>69</v>
      </c>
      <c r="B48" s="4" t="s">
        <v>10</v>
      </c>
      <c r="C48" s="4" t="s">
        <v>10</v>
      </c>
      <c r="D48" s="36">
        <v>55861034</v>
      </c>
      <c r="E48" s="36">
        <v>32212128.800000001</v>
      </c>
      <c r="F48" s="36">
        <v>32212600</v>
      </c>
    </row>
    <row r="49" spans="1:7" x14ac:dyDescent="0.2">
      <c r="A49" s="7" t="s">
        <v>54</v>
      </c>
      <c r="B49" s="4" t="s">
        <v>14</v>
      </c>
      <c r="C49" s="4" t="s">
        <v>48</v>
      </c>
      <c r="D49" s="14">
        <f>D50</f>
        <v>5702020</v>
      </c>
      <c r="E49" s="14">
        <f>E50</f>
        <v>1100000</v>
      </c>
      <c r="F49" s="14">
        <f>F50</f>
        <v>20850000</v>
      </c>
    </row>
    <row r="50" spans="1:7" x14ac:dyDescent="0.2">
      <c r="A50" s="7" t="s">
        <v>32</v>
      </c>
      <c r="B50" s="4" t="s">
        <v>14</v>
      </c>
      <c r="C50" s="4" t="s">
        <v>10</v>
      </c>
      <c r="D50" s="36">
        <v>5702020</v>
      </c>
      <c r="E50" s="36">
        <v>1100000</v>
      </c>
      <c r="F50" s="36">
        <v>20850000</v>
      </c>
      <c r="G50" s="33"/>
    </row>
    <row r="51" spans="1:7" x14ac:dyDescent="0.2">
      <c r="A51" s="7" t="s">
        <v>55</v>
      </c>
      <c r="B51" s="4" t="s">
        <v>13</v>
      </c>
      <c r="C51" s="4" t="s">
        <v>48</v>
      </c>
      <c r="D51" s="14">
        <f>D52+D53+D54+D57+D56+D55</f>
        <v>1643493640.0799999</v>
      </c>
      <c r="E51" s="14">
        <f>E52+E53+E54+E57+E56+E55</f>
        <v>1730240140.4200001</v>
      </c>
      <c r="F51" s="14">
        <f>F52+F53+F54+F57+F56+F55</f>
        <v>1970423987.8599999</v>
      </c>
      <c r="G51" s="33"/>
    </row>
    <row r="52" spans="1:7" x14ac:dyDescent="0.2">
      <c r="A52" s="5" t="s">
        <v>40</v>
      </c>
      <c r="B52" s="4" t="s">
        <v>13</v>
      </c>
      <c r="C52" s="4" t="s">
        <v>5</v>
      </c>
      <c r="D52" s="36">
        <v>572598985.52999997</v>
      </c>
      <c r="E52" s="36">
        <v>547440486.41999996</v>
      </c>
      <c r="F52" s="36">
        <v>547943086.41999996</v>
      </c>
      <c r="G52" s="33"/>
    </row>
    <row r="53" spans="1:7" x14ac:dyDescent="0.2">
      <c r="A53" s="5" t="s">
        <v>36</v>
      </c>
      <c r="B53" s="4" t="s">
        <v>13</v>
      </c>
      <c r="C53" s="4" t="s">
        <v>6</v>
      </c>
      <c r="D53" s="36">
        <v>951392277.88</v>
      </c>
      <c r="E53" s="36">
        <v>1088833243</v>
      </c>
      <c r="F53" s="36">
        <v>1328472913.6400001</v>
      </c>
      <c r="G53" s="35"/>
    </row>
    <row r="54" spans="1:7" x14ac:dyDescent="0.2">
      <c r="A54" s="5" t="s">
        <v>64</v>
      </c>
      <c r="B54" s="4" t="s">
        <v>13</v>
      </c>
      <c r="C54" s="4" t="s">
        <v>8</v>
      </c>
      <c r="D54" s="36">
        <v>80928815</v>
      </c>
      <c r="E54" s="36">
        <v>69582110</v>
      </c>
      <c r="F54" s="36">
        <v>72462186.799999997</v>
      </c>
      <c r="G54" s="33"/>
    </row>
    <row r="55" spans="1:7" x14ac:dyDescent="0.2">
      <c r="A55" s="5" t="s">
        <v>65</v>
      </c>
      <c r="B55" s="4" t="s">
        <v>13</v>
      </c>
      <c r="C55" s="4" t="s">
        <v>10</v>
      </c>
      <c r="D55" s="36">
        <v>50000</v>
      </c>
      <c r="E55" s="36">
        <v>50000</v>
      </c>
      <c r="F55" s="36">
        <v>50000</v>
      </c>
      <c r="G55" s="33"/>
    </row>
    <row r="56" spans="1:7" x14ac:dyDescent="0.2">
      <c r="A56" s="5" t="s">
        <v>61</v>
      </c>
      <c r="B56" s="4" t="s">
        <v>13</v>
      </c>
      <c r="C56" s="4" t="s">
        <v>13</v>
      </c>
      <c r="D56" s="36">
        <v>8585293.4000000004</v>
      </c>
      <c r="E56" s="36">
        <v>4447600</v>
      </c>
      <c r="F56" s="36">
        <v>3436300</v>
      </c>
      <c r="G56" s="33"/>
    </row>
    <row r="57" spans="1:7" x14ac:dyDescent="0.2">
      <c r="A57" s="5" t="s">
        <v>41</v>
      </c>
      <c r="B57" s="4" t="s">
        <v>13</v>
      </c>
      <c r="C57" s="4" t="s">
        <v>11</v>
      </c>
      <c r="D57" s="36">
        <v>29938268.27</v>
      </c>
      <c r="E57" s="36">
        <v>19886701</v>
      </c>
      <c r="F57" s="36">
        <v>18059501</v>
      </c>
      <c r="G57" s="33"/>
    </row>
    <row r="58" spans="1:7" x14ac:dyDescent="0.2">
      <c r="A58" s="5" t="s">
        <v>56</v>
      </c>
      <c r="B58" s="4" t="s">
        <v>9</v>
      </c>
      <c r="C58" s="4" t="s">
        <v>48</v>
      </c>
      <c r="D58" s="14">
        <f t="shared" ref="D58:F58" si="3">D59+D60</f>
        <v>160737418.52000001</v>
      </c>
      <c r="E58" s="14">
        <f t="shared" si="3"/>
        <v>197054266.95000002</v>
      </c>
      <c r="F58" s="14">
        <f t="shared" si="3"/>
        <v>138629648.31</v>
      </c>
      <c r="G58" s="33"/>
    </row>
    <row r="59" spans="1:7" x14ac:dyDescent="0.2">
      <c r="A59" s="5" t="s">
        <v>37</v>
      </c>
      <c r="B59" s="4" t="s">
        <v>9</v>
      </c>
      <c r="C59" s="4" t="s">
        <v>5</v>
      </c>
      <c r="D59" s="36">
        <v>136335277.90000001</v>
      </c>
      <c r="E59" s="36">
        <v>175151215.55000001</v>
      </c>
      <c r="F59" s="36">
        <v>115961138.37</v>
      </c>
      <c r="G59" s="33"/>
    </row>
    <row r="60" spans="1:7" x14ac:dyDescent="0.2">
      <c r="A60" s="3" t="s">
        <v>38</v>
      </c>
      <c r="B60" s="4" t="s">
        <v>9</v>
      </c>
      <c r="C60" s="4" t="s">
        <v>7</v>
      </c>
      <c r="D60" s="36">
        <v>24402140.620000001</v>
      </c>
      <c r="E60" s="36">
        <v>21903051.399999999</v>
      </c>
      <c r="F60" s="36">
        <v>22668509.940000001</v>
      </c>
      <c r="G60" s="34"/>
    </row>
    <row r="61" spans="1:7" x14ac:dyDescent="0.2">
      <c r="A61" s="3" t="s">
        <v>57</v>
      </c>
      <c r="B61" s="4" t="s">
        <v>17</v>
      </c>
      <c r="C61" s="4" t="s">
        <v>48</v>
      </c>
      <c r="D61" s="14">
        <f t="shared" ref="D61:F61" si="4">SUM(D62:D65)</f>
        <v>556746575.76999998</v>
      </c>
      <c r="E61" s="14">
        <f t="shared" si="4"/>
        <v>563046262</v>
      </c>
      <c r="F61" s="14">
        <f t="shared" si="4"/>
        <v>577629662</v>
      </c>
      <c r="G61" s="33"/>
    </row>
    <row r="62" spans="1:7" x14ac:dyDescent="0.2">
      <c r="A62" s="10" t="s">
        <v>43</v>
      </c>
      <c r="B62" s="4" t="s">
        <v>17</v>
      </c>
      <c r="C62" s="4" t="s">
        <v>6</v>
      </c>
      <c r="D62" s="36">
        <v>28349860</v>
      </c>
      <c r="E62" s="36">
        <v>28331800</v>
      </c>
      <c r="F62" s="36">
        <v>28331800</v>
      </c>
      <c r="G62" s="29"/>
    </row>
    <row r="63" spans="1:7" x14ac:dyDescent="0.2">
      <c r="A63" s="11" t="s">
        <v>42</v>
      </c>
      <c r="B63" s="4" t="s">
        <v>17</v>
      </c>
      <c r="C63" s="4" t="s">
        <v>8</v>
      </c>
      <c r="D63" s="36">
        <v>325376942</v>
      </c>
      <c r="E63" s="36">
        <v>336882162</v>
      </c>
      <c r="F63" s="36">
        <v>351111762</v>
      </c>
      <c r="G63" s="34"/>
    </row>
    <row r="64" spans="1:7" x14ac:dyDescent="0.2">
      <c r="A64" s="12" t="s">
        <v>34</v>
      </c>
      <c r="B64" s="4" t="s">
        <v>17</v>
      </c>
      <c r="C64" s="4" t="s">
        <v>7</v>
      </c>
      <c r="D64" s="36">
        <v>178746099.77000001</v>
      </c>
      <c r="E64" s="36">
        <v>175813400</v>
      </c>
      <c r="F64" s="36">
        <v>176407200</v>
      </c>
      <c r="G64" s="34"/>
    </row>
    <row r="65" spans="1:7" x14ac:dyDescent="0.2">
      <c r="A65" s="10" t="s">
        <v>44</v>
      </c>
      <c r="B65" s="4" t="s">
        <v>17</v>
      </c>
      <c r="C65" s="4" t="s">
        <v>14</v>
      </c>
      <c r="D65" s="36">
        <v>24273674</v>
      </c>
      <c r="E65" s="36">
        <v>22018900</v>
      </c>
      <c r="F65" s="36">
        <v>21778900</v>
      </c>
      <c r="G65" s="34"/>
    </row>
    <row r="66" spans="1:7" x14ac:dyDescent="0.2">
      <c r="A66" s="5" t="s">
        <v>58</v>
      </c>
      <c r="B66" s="4" t="s">
        <v>15</v>
      </c>
      <c r="C66" s="4" t="s">
        <v>48</v>
      </c>
      <c r="D66" s="14">
        <f t="shared" ref="D66:F66" si="5">SUM(D67:D68)</f>
        <v>161446143.63999999</v>
      </c>
      <c r="E66" s="14">
        <f t="shared" si="5"/>
        <v>60706863</v>
      </c>
      <c r="F66" s="14">
        <f t="shared" si="5"/>
        <v>70154500</v>
      </c>
      <c r="G66" s="33"/>
    </row>
    <row r="67" spans="1:7" x14ac:dyDescent="0.2">
      <c r="A67" s="7" t="s">
        <v>33</v>
      </c>
      <c r="B67" s="4" t="s">
        <v>15</v>
      </c>
      <c r="C67" s="4" t="s">
        <v>6</v>
      </c>
      <c r="D67" s="36">
        <v>7024000</v>
      </c>
      <c r="E67" s="36">
        <v>8138400</v>
      </c>
      <c r="F67" s="36">
        <v>10375000</v>
      </c>
      <c r="G67" s="30"/>
    </row>
    <row r="68" spans="1:7" x14ac:dyDescent="0.2">
      <c r="A68" s="13" t="s">
        <v>75</v>
      </c>
      <c r="B68" s="4" t="s">
        <v>15</v>
      </c>
      <c r="C68" s="4" t="s">
        <v>10</v>
      </c>
      <c r="D68" s="36">
        <v>154422143.63999999</v>
      </c>
      <c r="E68" s="36">
        <v>52568463</v>
      </c>
      <c r="F68" s="36">
        <v>59779500</v>
      </c>
      <c r="G68" s="30"/>
    </row>
    <row r="69" spans="1:7" x14ac:dyDescent="0.2">
      <c r="A69" s="7" t="s">
        <v>59</v>
      </c>
      <c r="B69" s="4" t="s">
        <v>12</v>
      </c>
      <c r="C69" s="4" t="s">
        <v>48</v>
      </c>
      <c r="D69" s="14">
        <f>D70</f>
        <v>2400000</v>
      </c>
      <c r="E69" s="14">
        <f>E70</f>
        <v>2400000</v>
      </c>
      <c r="F69" s="14">
        <f>F70</f>
        <v>2400000</v>
      </c>
      <c r="G69" s="30"/>
    </row>
    <row r="70" spans="1:7" x14ac:dyDescent="0.2">
      <c r="A70" s="5" t="s">
        <v>35</v>
      </c>
      <c r="B70" s="4" t="s">
        <v>12</v>
      </c>
      <c r="C70" s="4" t="s">
        <v>6</v>
      </c>
      <c r="D70" s="14">
        <v>2400000</v>
      </c>
      <c r="E70" s="14">
        <v>2400000</v>
      </c>
      <c r="F70" s="14">
        <v>2400000</v>
      </c>
      <c r="G70" s="30"/>
    </row>
    <row r="71" spans="1:7" ht="22.5" x14ac:dyDescent="0.2">
      <c r="A71" s="5" t="s">
        <v>60</v>
      </c>
      <c r="B71" s="4" t="s">
        <v>18</v>
      </c>
      <c r="C71" s="4" t="s">
        <v>48</v>
      </c>
      <c r="D71" s="14">
        <f t="shared" ref="D71:F71" si="6">D72+D73</f>
        <v>79196867.359999999</v>
      </c>
      <c r="E71" s="14">
        <f t="shared" si="6"/>
        <v>43783800</v>
      </c>
      <c r="F71" s="14">
        <f t="shared" si="6"/>
        <v>43783800</v>
      </c>
      <c r="G71" s="30"/>
    </row>
    <row r="72" spans="1:7" ht="22.5" x14ac:dyDescent="0.2">
      <c r="A72" s="8" t="s">
        <v>76</v>
      </c>
      <c r="B72" s="4" t="s">
        <v>18</v>
      </c>
      <c r="C72" s="4" t="s">
        <v>5</v>
      </c>
      <c r="D72" s="36">
        <v>54729800</v>
      </c>
      <c r="E72" s="36">
        <v>43783800</v>
      </c>
      <c r="F72" s="36">
        <v>43783800</v>
      </c>
    </row>
    <row r="73" spans="1:7" x14ac:dyDescent="0.2">
      <c r="A73" s="37" t="s">
        <v>85</v>
      </c>
      <c r="B73" s="4" t="s">
        <v>18</v>
      </c>
      <c r="C73" s="4" t="s">
        <v>6</v>
      </c>
      <c r="D73" s="36">
        <v>24467067.359999999</v>
      </c>
      <c r="E73" s="36">
        <v>0</v>
      </c>
      <c r="F73" s="36">
        <v>0</v>
      </c>
    </row>
    <row r="75" spans="1:7" ht="16.5" x14ac:dyDescent="0.25">
      <c r="A75" s="31"/>
    </row>
  </sheetData>
  <mergeCells count="11">
    <mergeCell ref="D3:F3"/>
    <mergeCell ref="A23:C23"/>
    <mergeCell ref="A16:F18"/>
    <mergeCell ref="E6:F6"/>
    <mergeCell ref="D10:F10"/>
    <mergeCell ref="D4:F4"/>
    <mergeCell ref="E14:F14"/>
    <mergeCell ref="D11:F11"/>
    <mergeCell ref="D12:F12"/>
    <mergeCell ref="C13:F13"/>
    <mergeCell ref="E9:F9"/>
  </mergeCells>
  <phoneticPr fontId="3" type="noConversion"/>
  <pageMargins left="0.70866141732283472" right="0.31496062992125984" top="0" bottom="0" header="0.19685039370078741" footer="0.19685039370078741"/>
  <pageSetup paperSize="9" scale="73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2021-06-04T10:12:33Z</cp:lastPrinted>
  <dcterms:created xsi:type="dcterms:W3CDTF">1996-10-08T23:32:33Z</dcterms:created>
  <dcterms:modified xsi:type="dcterms:W3CDTF">2021-09-16T04:58:43Z</dcterms:modified>
</cp:coreProperties>
</file>