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65491" windowWidth="8445" windowHeight="8220" tabRatio="601" activeTab="0"/>
  </bookViews>
  <sheets>
    <sheet name="2017" sheetId="1" r:id="rId1"/>
  </sheets>
  <definedNames>
    <definedName name="_xlnm._FilterDatabase" localSheetId="0" hidden="1">'2017'!$A$1:$F$266</definedName>
  </definedNames>
  <calcPr fullCalcOnLoad="1"/>
</workbook>
</file>

<file path=xl/sharedStrings.xml><?xml version="1.0" encoding="utf-8"?>
<sst xmlns="http://schemas.openxmlformats.org/spreadsheetml/2006/main" count="2887" uniqueCount="730">
  <si>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</si>
  <si>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</si>
  <si>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</si>
  <si>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</si>
  <si>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99 0 04 62900</t>
  </si>
  <si>
    <t>08 3 00 00000</t>
  </si>
  <si>
    <t>Наименование</t>
  </si>
  <si>
    <t>Код функциональной классификации</t>
  </si>
  <si>
    <t>ВСЕГО</t>
  </si>
  <si>
    <t>раздел</t>
  </si>
  <si>
    <t>целевая статья</t>
  </si>
  <si>
    <t>01</t>
  </si>
  <si>
    <t>02</t>
  </si>
  <si>
    <t>Глава муниципального образования</t>
  </si>
  <si>
    <t>03</t>
  </si>
  <si>
    <t xml:space="preserve">01 </t>
  </si>
  <si>
    <t>04</t>
  </si>
  <si>
    <t>05</t>
  </si>
  <si>
    <t>06</t>
  </si>
  <si>
    <t>12</t>
  </si>
  <si>
    <t>08</t>
  </si>
  <si>
    <t>07</t>
  </si>
  <si>
    <t>09</t>
  </si>
  <si>
    <t>10</t>
  </si>
  <si>
    <t>11</t>
  </si>
  <si>
    <t>Мероприятия по землеустройству и землепользованию</t>
  </si>
  <si>
    <t>Председатель представительного органа муниципального образования</t>
  </si>
  <si>
    <t>Социальная поддержка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родителй</t>
  </si>
  <si>
    <t>Расходы за счет субвенции  из областного  бюджета  на организацию и осуществление  деятельности  по опеке и попечительству</t>
  </si>
  <si>
    <t>Председатель контрольно-счетной палаты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</si>
  <si>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</si>
  <si>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13</t>
  </si>
  <si>
    <t>Расходы на реализацию переданных государственных полномочий в области охраны труда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</si>
  <si>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</si>
  <si>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Природоохранные мероприятия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</si>
  <si>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</si>
  <si>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</si>
  <si>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</si>
  <si>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</si>
  <si>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851</t>
  </si>
  <si>
    <t>подраздел</t>
  </si>
  <si>
    <t>852</t>
  </si>
  <si>
    <t>Уплата налога на имущество организаций и земельного налога</t>
  </si>
  <si>
    <t>Организация работы комиссий  по делам  несовершеннолетних и защите их прав</t>
  </si>
  <si>
    <t>350</t>
  </si>
  <si>
    <t>Премии и гранты</t>
  </si>
  <si>
    <t>530</t>
  </si>
  <si>
    <t>243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</si>
  <si>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</si>
  <si>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</si>
  <si>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</si>
  <si>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Финансовое обеспечение получения дошкольного образования в частных дошкольных образовательных организациях </t>
  </si>
  <si>
    <t>111</t>
  </si>
  <si>
    <t>112</t>
  </si>
  <si>
    <t>Иные выплаты персоналу казенных учреждений, за исключением фонда оплаты труда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</si>
  <si>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</si>
  <si>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Пособия, компенсации, меры социальной поддержки по публичным нормативным обязательствам</t>
  </si>
  <si>
    <t>Предоставление гражданам субсидий на оплату жилого помещения и коммунальных услуг</t>
  </si>
  <si>
    <t>511</t>
  </si>
  <si>
    <t>313</t>
  </si>
  <si>
    <t>Субсидии гражданам на приобретение жилья</t>
  </si>
  <si>
    <t>322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</si>
  <si>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</si>
  <si>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242</t>
  </si>
  <si>
    <t>Закупка товаров, работ, услуг в сфере информационно-коммуникационных технологий</t>
  </si>
  <si>
    <t>99 0 02 65200</t>
  </si>
  <si>
    <t xml:space="preserve"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 </t>
  </si>
  <si>
    <t>05 3 07 S8800</t>
  </si>
  <si>
    <t>Софинансирование. 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организациях, расположенных в сельской местности</t>
  </si>
  <si>
    <t>Софинансирование. Приобретение транспортных средств для организации перевозки обучающихся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</si>
  <si>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</si>
  <si>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Осуществление полномочий по первичному воинскому учету на территориях, где отсутствуют военные комиссариаты</t>
  </si>
  <si>
    <t>Обеспечение деятельности (оказание услуг)  подведомственных казенных учреждений</t>
  </si>
  <si>
    <t>Реализация полномочий Российской Федерации на государственную регистрацию актов гражданского состояния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</si>
  <si>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</si>
  <si>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</si>
  <si>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</si>
  <si>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</si>
  <si>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</si>
  <si>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Другие мероприятия по реализации государственных функций</t>
  </si>
  <si>
    <t>Премии,стипендии и иные поощрения в Сосновском муниципальном районе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</si>
  <si>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</si>
  <si>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</si>
  <si>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</si>
  <si>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</si>
  <si>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Ежемесячное пособие на ребенка в соответствии с Законом Челябинской области "О ежемесячном пособии на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</si>
  <si>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</si>
  <si>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</si>
  <si>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Обеспечение деятельности (оказание услуг) подведомственных казенных учреждений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</si>
  <si>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</si>
  <si>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</si>
  <si>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Иные межбюджетные трасферты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</si>
  <si>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</si>
  <si>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</si>
  <si>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</si>
  <si>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 тепло-, газо-, и водоснбжения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</si>
  <si>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</si>
  <si>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</si>
  <si>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 xml:space="preserve">Муниципальная  районная программа "Развитие муниципальной службы в Сосновском районе" </t>
  </si>
  <si>
    <t>321</t>
  </si>
  <si>
    <t>Муниципальная районная программа "Поддержка и развитие дошкольного образования в Сосновском муниципальном районе"</t>
  </si>
  <si>
    <t>Иные межбюджетные трансферты</t>
  </si>
  <si>
    <t>Расходы общегосударственного характера</t>
  </si>
  <si>
    <t>Иные расходы на реализацию отраслевых мероприятий</t>
  </si>
  <si>
    <t>Субсидии бюджетным и автономным учреждениям на иные цели</t>
  </si>
  <si>
    <t>Уплата налога на имущество организаций, земельного и транспортного налогов</t>
  </si>
  <si>
    <t>Финансовое обеспечение выполнения функций государственными органами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</si>
  <si>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</si>
  <si>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Мероприятия, реализуемые бюджетными, автономными и казенными учреждениями</t>
  </si>
  <si>
    <t>Общеобразовательные организации</t>
  </si>
  <si>
    <t>Организации дополнительного образования</t>
  </si>
  <si>
    <t>Реализация иных государственных функций в области социальной политики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</si>
  <si>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</si>
  <si>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Строительство газопроводов и газовых сетей</t>
  </si>
  <si>
    <t>Государственная поддержка в решении жилищной проблемы молодых семей, признанных в установленном порядке нуждающимися в улучшении жилищных условий</t>
  </si>
  <si>
    <t>Капитальный ремонт, ремонт и содержание автомобильных дорог общего пользования местного значения</t>
  </si>
  <si>
    <t>Профилактика безопасности дорожного движения</t>
  </si>
  <si>
    <t>Организация и проведение мероприятий с детьми и молодежью</t>
  </si>
  <si>
    <t>Субсидии юридическим лицам (за исключением субсидий областным государственным учреждениям), индивидуальным предпринимателям, физическим лицам</t>
  </si>
  <si>
    <t>Финансовая поддержка субъектов малого и среднего предпринимательства</t>
  </si>
  <si>
    <t>Повышение квалификации (обучение) муниципальных служащих и лиц, замещающих муниципальные должности</t>
  </si>
  <si>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</si>
  <si>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</si>
  <si>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Непрограммные направления деятельности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</si>
  <si>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</si>
  <si>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19 0 00 00000</t>
  </si>
  <si>
    <t>19 0 07 00000</t>
  </si>
  <si>
    <t>19 0 07 00320</t>
  </si>
  <si>
    <t>Улучшение условий и охраны труда в целях снижения профессиональных рисков работников</t>
  </si>
  <si>
    <t>Подпрограмма "Подготовка земельных участков для освоения в целях жилищного строительства"</t>
  </si>
  <si>
    <t>Ежемесячная денежная выплата в соответствии с Законом Челябинской области "О мерах социальной поддержки ветеранов"</t>
  </si>
  <si>
    <t xml:space="preserve"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 </t>
  </si>
  <si>
    <t>Компенсационные выплаты за пользование услугами связи в соответствии с Законом Челябинской области  "О дополнительных мерах социальной защиты отдельных категорий граждан в Челябинской области"</t>
  </si>
  <si>
    <t>Реализация полномочий Российской Федерации на оплату жилищно-коммунальных услуг отдельным категориям граждан</t>
  </si>
  <si>
    <t>01 0 00 00000</t>
  </si>
  <si>
    <t>01 1 00 00000</t>
  </si>
  <si>
    <t>01 1 10 00000</t>
  </si>
  <si>
    <t>01 1 10 44000</t>
  </si>
  <si>
    <t>01 1 10 44010</t>
  </si>
  <si>
    <t xml:space="preserve">Подпрограмма "Развитие библиотечного дела в Сосновском муниципальном районе" </t>
  </si>
  <si>
    <t>01 2 00 00000</t>
  </si>
  <si>
    <t>01 2 89 00000</t>
  </si>
  <si>
    <t>01 2 89 44200</t>
  </si>
  <si>
    <t>01 2 99 00000</t>
  </si>
  <si>
    <t xml:space="preserve">Библиотеки </t>
  </si>
  <si>
    <t>01 2 99 44200</t>
  </si>
  <si>
    <t>01 2 99 44210</t>
  </si>
  <si>
    <t xml:space="preserve">Подпрограмма "Развитие музейного дела в Сосновском муниципальном районе" </t>
  </si>
  <si>
    <t>01 3 00 00000</t>
  </si>
  <si>
    <t>01 3 89 00000</t>
  </si>
  <si>
    <t>03 0 00 00000</t>
  </si>
  <si>
    <t xml:space="preserve">Подпрограмма "Вакцинопрофилактика населения Сосновского  района" </t>
  </si>
  <si>
    <t xml:space="preserve">Подпрограмма "Развитие донорского движения в Сосновском районе" </t>
  </si>
  <si>
    <t>11 0 00 00000</t>
  </si>
  <si>
    <t>07 0 00 00000</t>
  </si>
  <si>
    <t>08 0 00 00000</t>
  </si>
  <si>
    <t>06 0 00 00000</t>
  </si>
  <si>
    <t>05 0 00 00000</t>
  </si>
  <si>
    <t>09 0 00 00000</t>
  </si>
  <si>
    <t>10 0 00 00000</t>
  </si>
  <si>
    <t>12 0 00 00000</t>
  </si>
  <si>
    <t>13 0 00 00000</t>
  </si>
  <si>
    <t>15 0 00 00000</t>
  </si>
  <si>
    <t>14 0 00 00000</t>
  </si>
  <si>
    <t>16 0 00 00000</t>
  </si>
  <si>
    <t>02 1 00 00000</t>
  </si>
  <si>
    <t>02 2 00 00000</t>
  </si>
  <si>
    <t>02 3 00 00000</t>
  </si>
  <si>
    <t>02 4 00 00000</t>
  </si>
  <si>
    <t>01 5 00 00000</t>
  </si>
  <si>
    <t>01 4 00 00000</t>
  </si>
  <si>
    <t xml:space="preserve">Подпрограмма  "Укрепление материально-технической базы и обеспечение пожарной безопасности учреждений культуры Сосновского района " </t>
  </si>
  <si>
    <t>01 6 00 00000</t>
  </si>
  <si>
    <t>Подпрограмма "Развитие  хорового и фестивального движения в Сосновском муниципальном районе "</t>
  </si>
  <si>
    <t>01 3 99 44100</t>
  </si>
  <si>
    <t>01 3 89 44100</t>
  </si>
  <si>
    <t>01 4 10 42300</t>
  </si>
  <si>
    <t>01 4 10 00000</t>
  </si>
  <si>
    <t>01 5 20 44010</t>
  </si>
  <si>
    <t>01 5 20 42310</t>
  </si>
  <si>
    <t>01 6 20 42310</t>
  </si>
  <si>
    <t>01 5 99 44110</t>
  </si>
  <si>
    <t>01 5 99 44210</t>
  </si>
  <si>
    <t>01 6 20 44010</t>
  </si>
  <si>
    <t>99 0 04 20400</t>
  </si>
  <si>
    <t>99 0 04 00000</t>
  </si>
  <si>
    <t>Адресная субсидия гражданам в связи с ростом платы за коммунальные услуги</t>
  </si>
  <si>
    <t>Ежемесячная денежная выплата и возмещение расходов, связанных с проездом к местам захоронения в соответствии с Закон Челябинской области "О дополнительных мерах социальной поддержки детей погибших участников Великой Отечественной войны и приравненных к ним лиц"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</si>
  <si>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</si>
  <si>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04 0 00 00000</t>
  </si>
  <si>
    <t>05 1 07 41600</t>
  </si>
  <si>
    <t>07 1 00 00000</t>
  </si>
  <si>
    <t>Подпрограмма "Одаренные дети"</t>
  </si>
  <si>
    <t>Подпрограмма "Патриотическое воспитание"</t>
  </si>
  <si>
    <t>07 2 00 00000</t>
  </si>
  <si>
    <t>07 3 00 00000</t>
  </si>
  <si>
    <t>07 4 00 00000</t>
  </si>
  <si>
    <t>Подпрограмма "Подарим Новый год  детям"</t>
  </si>
  <si>
    <t>05 1 00 00000</t>
  </si>
  <si>
    <t>05 1 07 00000</t>
  </si>
  <si>
    <t>Мероприятия, реализуемые органами местного самоуправления</t>
  </si>
  <si>
    <t>02 0 00 00000</t>
  </si>
  <si>
    <t xml:space="preserve">Муниципальная районная программа"Крепкая семья" </t>
  </si>
  <si>
    <t>99 0 00 00000</t>
  </si>
  <si>
    <t>99 0 89 20400</t>
  </si>
  <si>
    <t>99 0 02 00000</t>
  </si>
  <si>
    <t>99 0 02 28600</t>
  </si>
  <si>
    <t>99 0 02 29700</t>
  </si>
  <si>
    <t xml:space="preserve">Субвенции местным бюджетам для финансового обеспечения расходных обязательств муниципальных образований 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 </t>
  </si>
  <si>
    <t>99 0 02 29900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</si>
  <si>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донор"</t>
  </si>
  <si>
    <t>99 0 02 59300</t>
  </si>
  <si>
    <t>99 0 02 91000</t>
  </si>
  <si>
    <t>99 0 04 21500</t>
  </si>
  <si>
    <t>99 0 99 29900</t>
  </si>
  <si>
    <t>99 0 99 00000</t>
  </si>
  <si>
    <t>99 0 89 29900</t>
  </si>
  <si>
    <t>99 0 04 29350</t>
  </si>
  <si>
    <t>99 0 03 00000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</si>
  <si>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</si>
  <si>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</si>
  <si>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Осуществление государственных полномочий по расчету  и предоставлению дотаций сельским поселениям за счет средств областного бюджета</t>
  </si>
  <si>
    <t>Комплектование, учет и хранение архивных документов, отнесенных к государственной  собственности Челябинской области</t>
  </si>
  <si>
    <t>99 0 01 00000</t>
  </si>
  <si>
    <t>99 0 02 25800</t>
  </si>
  <si>
    <t>07 5 00 00000</t>
  </si>
  <si>
    <t>07 5 20 40810</t>
  </si>
  <si>
    <t>99 0 89 00000</t>
  </si>
  <si>
    <t>07 1 99 00000</t>
  </si>
  <si>
    <t>05 5 02 88900</t>
  </si>
  <si>
    <t>05 5 99 00000</t>
  </si>
  <si>
    <t>05 5 99 42100</t>
  </si>
  <si>
    <t>05 5 89 00000</t>
  </si>
  <si>
    <t>05 3 07 00000</t>
  </si>
  <si>
    <t>05 3 00 00000</t>
  </si>
  <si>
    <t>05 2 07 00000</t>
  </si>
  <si>
    <t>05 2 00 00000</t>
  </si>
  <si>
    <t>05 3 07 41500</t>
  </si>
  <si>
    <t>05 2 07 41600</t>
  </si>
  <si>
    <t>Подпрограмма " Поддержка и развитие профессионального мастерства педагогических работников"</t>
  </si>
  <si>
    <t>Подпрограмма " Развитие инфраструктуры образовательных учреждений"</t>
  </si>
  <si>
    <t>05 4 02 03900</t>
  </si>
  <si>
    <t>05 4 00 00000</t>
  </si>
  <si>
    <t>05 5 02 00000</t>
  </si>
  <si>
    <t>05 5 89 42100</t>
  </si>
  <si>
    <t>05 5 00 00000</t>
  </si>
  <si>
    <t>05 4 02 00000</t>
  </si>
  <si>
    <t>Подпрограмма " Обеспечение доступного качественного общего и дополнительного образования"</t>
  </si>
  <si>
    <t>05 5 99 42300</t>
  </si>
  <si>
    <t>05 5 89 42300</t>
  </si>
  <si>
    <t>Капитальные вложения в объекты муниципальной собственности</t>
  </si>
  <si>
    <t>05 2 09 00000</t>
  </si>
  <si>
    <t>Подпрограмма " Дети-инвалиды"</t>
  </si>
  <si>
    <t>Подпрограмма " Дети-сироты"</t>
  </si>
  <si>
    <t>07 6 00 00000</t>
  </si>
  <si>
    <t>07 6 20 40810</t>
  </si>
  <si>
    <t xml:space="preserve">Реализация иных государственных функций в области социальной политики </t>
  </si>
  <si>
    <t>99 0 07 62250</t>
  </si>
  <si>
    <t>99 0 07 00000</t>
  </si>
  <si>
    <t>09 0 07 00000</t>
  </si>
  <si>
    <t>99 0 55 00000</t>
  </si>
  <si>
    <t xml:space="preserve">Муниципальная  районная программа "Развитие физической культуры и спорта  в Сосновском районе" </t>
  </si>
  <si>
    <t>17 0 00 00000</t>
  </si>
  <si>
    <t>09 0 07 03300</t>
  </si>
  <si>
    <t>99 0 55 45450</t>
  </si>
  <si>
    <t>Возмещение стоимости услуг по погребению и выплата социального пособия на погребение</t>
  </si>
  <si>
    <t>11 0 20 40810</t>
  </si>
  <si>
    <t>12 0 55 00000</t>
  </si>
  <si>
    <t>12 0 55 13540</t>
  </si>
  <si>
    <t>14 0 07 00000</t>
  </si>
  <si>
    <t>14 0 07 01480</t>
  </si>
  <si>
    <t>15 0 07 00000</t>
  </si>
  <si>
    <t>15 0 07 41600</t>
  </si>
  <si>
    <t>16 0 04 16400</t>
  </si>
  <si>
    <t>17 0 07 71050</t>
  </si>
  <si>
    <t>17 0 07 00000</t>
  </si>
  <si>
    <t>99 0 04 82250</t>
  </si>
  <si>
    <t>Финансовое обеспечение муниципального задания на оказание муниципальных услуг (выполнение работ)</t>
  </si>
  <si>
    <t>07 2 99 00000</t>
  </si>
  <si>
    <t>01 5 20 00000</t>
  </si>
  <si>
    <t xml:space="preserve">Учреждения социального обслуживания населения Другие мероприятия в рамках программы </t>
  </si>
  <si>
    <t>Организации дополнительного образования Другие мероприятия в рамках программы</t>
  </si>
  <si>
    <t>01 3 99 00000</t>
  </si>
  <si>
    <t>01 5 99 00000</t>
  </si>
  <si>
    <t>Ежемесячная денежная выплата в соответствии с Законом Челябинской области "О звании "Ветеран труда Челябинской области"</t>
  </si>
  <si>
    <t>07 4 07 41500</t>
  </si>
  <si>
    <t>07 4 07 00000</t>
  </si>
  <si>
    <t>Субсидии юридическим лицам (за исключением субсидий муниципальным  учреждениям), индивидуальным предпринимателям, физическим лицам</t>
  </si>
  <si>
    <t xml:space="preserve">Учреждения социального обслуживания населения  Другие мероприятия в рамках программы </t>
  </si>
  <si>
    <t>Учреждения культуры Другие мероприятия в рамках программы</t>
  </si>
  <si>
    <t xml:space="preserve">Учреждения культуры </t>
  </si>
  <si>
    <t>870</t>
  </si>
  <si>
    <t>Резервные средства</t>
  </si>
  <si>
    <t>99 0 04 07570</t>
  </si>
  <si>
    <t>99 0 04 20300</t>
  </si>
  <si>
    <t>99 0 04 04030</t>
  </si>
  <si>
    <t xml:space="preserve"> Субсидии бюджетным учреждениям на иные цели  </t>
  </si>
  <si>
    <t xml:space="preserve">Подпрограмма  "Развитие дополнительного образования в сфере культуры  и искусства Сосновского муниципального района" </t>
  </si>
  <si>
    <t>Предоставление субсидий бюджетным, автономным учреждениям и иным некоммерческим организациям</t>
  </si>
  <si>
    <t>02 1 20 47010</t>
  </si>
  <si>
    <t>02 2 20 47010</t>
  </si>
  <si>
    <t>02 3 20 47010</t>
  </si>
  <si>
    <t>02 4 20 47010</t>
  </si>
  <si>
    <t>Подпрограмма "Проведение ремонтных работ и оснащение оборудованием, мебелью подразделений МБУЗ Сосновская ЦРБ"</t>
  </si>
  <si>
    <t>Больницы, клиники, госпитали, медико-санитарные части</t>
  </si>
  <si>
    <t xml:space="preserve"> Субсидии бюджетным учреждениям на иные цели</t>
  </si>
  <si>
    <t>Пособия, компенсации и иные социальные выплаты гражданам, кроме публичных нормативных обязательств</t>
  </si>
  <si>
    <t>05 4 99 42100</t>
  </si>
  <si>
    <t>05 4 99 00000</t>
  </si>
  <si>
    <t>Подпрограмма "Организация летнего отдыха, оздоровления и занятости детей в каникулярное время"</t>
  </si>
  <si>
    <t>07 1 99 42100</t>
  </si>
  <si>
    <t>07 2 99 42100</t>
  </si>
  <si>
    <t>07 5 20 00000</t>
  </si>
  <si>
    <t xml:space="preserve">Многофункциональный центр предоставления государственных и муниципальных услуг Сосновского муниципального района </t>
  </si>
  <si>
    <r>
      <t>Дошкольные образовательные организации (Уплата налога на имущество организаций и земельного налога)</t>
    </r>
  </si>
  <si>
    <t xml:space="preserve"> Бюджетные инвестиции в объекты капитального строительства государственной (муниципальной) собственности</t>
  </si>
  <si>
    <t xml:space="preserve">Бюджетные инвестиции в объекты капитального строительства государственной (муниципальной) собственности </t>
  </si>
  <si>
    <t xml:space="preserve">Закупка товаров, работ, услуг в целях капитального ремонта государственного (муниципального) имущества  </t>
  </si>
  <si>
    <t xml:space="preserve">Общеобразовательные организации </t>
  </si>
  <si>
    <t xml:space="preserve">Общеобразовательные организации  </t>
  </si>
  <si>
    <t>Закупка товаров, работ, услуг в целях капитального ремонта государственного (муниципального) имущества</t>
  </si>
  <si>
    <t>Субсидии бюджетным учреждениям на иные цели</t>
  </si>
  <si>
    <t>16 0 04 00000</t>
  </si>
  <si>
    <t xml:space="preserve">Организация и проведение мероприятий в сфере физической культуры и спорта </t>
  </si>
  <si>
    <t xml:space="preserve"> Субвенции</t>
  </si>
  <si>
    <t xml:space="preserve">Выплата  единовременного социального пособия гражданам, находящихся в трудной жизненной ситуации </t>
  </si>
  <si>
    <t>Субсидии некоммерческим организациям (за исключением государственных (муниципальных) учреждений</t>
  </si>
  <si>
    <t xml:space="preserve">Распределение бюджетных ассигнований по целевым статьям (муниципальным программам Сосновского района и непрограммным направлениям деятельности), группам и подгруппам видов расходов, разделам и подразделам классификации расходов бюджетов бюджетной системы Российской Федерации                                                                                   </t>
  </si>
  <si>
    <t>Учреждения культуры  Другие мероприятия в рамках программы</t>
  </si>
  <si>
    <t>Библиотеки. Другие мероприятия в рамках программы</t>
  </si>
  <si>
    <t xml:space="preserve">Субсидии бюджетным учреждениям на иные цели </t>
  </si>
  <si>
    <t>Музеи и постоянные выставки Другие мероприятия в рамках программы</t>
  </si>
  <si>
    <t>Библиотеки Другие мероприятия в рамках программы</t>
  </si>
  <si>
    <t xml:space="preserve">Организация работы органов управления социальной защиты населения </t>
  </si>
  <si>
    <t>99 0 03 11700</t>
  </si>
  <si>
    <t>99 0 03 11800</t>
  </si>
  <si>
    <t>99 0 03 11200</t>
  </si>
  <si>
    <t>99 0 03 11100</t>
  </si>
  <si>
    <t>99 0 03 11300</t>
  </si>
  <si>
    <t>99 0 03 11400</t>
  </si>
  <si>
    <t>99 0 03 11500</t>
  </si>
  <si>
    <t xml:space="preserve"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 </t>
  </si>
  <si>
    <t>Резервные фонды исполнительных органов местного самоуправления</t>
  </si>
  <si>
    <t>99 0 04 22550</t>
  </si>
  <si>
    <t>99 0 04 21110</t>
  </si>
  <si>
    <t>Подпрограмма "Модернизация объектов коммунальной инфраструктуры"</t>
  </si>
  <si>
    <t>08 1 00 00000</t>
  </si>
  <si>
    <t>08 1 07 00000</t>
  </si>
  <si>
    <t>08 1 09 00000</t>
  </si>
  <si>
    <t>08 1 09 00040</t>
  </si>
  <si>
    <t>08 2 06 00000</t>
  </si>
  <si>
    <t>Подпрограмма "Оказание государственной поддержки молодым семьям  для улучшения жилищных условий"</t>
  </si>
  <si>
    <t>08 2 00 00000</t>
  </si>
  <si>
    <t>129</t>
  </si>
  <si>
    <t>99 0 07 41600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</si>
  <si>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</si>
  <si>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</si>
  <si>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Учреждения социального обслуживания населения.  Другие мероприятия в рамках программы </t>
  </si>
  <si>
    <t>Муниципальная районная программа "Молодежная политика Сосновского района"</t>
  </si>
  <si>
    <t>Муниципальная районная программа "Развитие малого и среднего предпринимательства в Сосновском муниципальном районе"</t>
  </si>
  <si>
    <t>Субсидии местным бюджетам на частичное финансирование расходов на выплату заработной платы работникам мцниципальных учреждений, оплату топливно энергетических ресурсов, услуг водоснабжения, водоотведения, потребляемых муниципальными учреждениями</t>
  </si>
  <si>
    <t>Подпрограмма «Сохранение и развитие культурно-досуговой сферы в Сосновском муниципальном районе»</t>
  </si>
  <si>
    <t>Муниципальная районная программа "Развитие здравоохранения Сосновского муниципального района"</t>
  </si>
  <si>
    <t>Муниципальная районная программа "Улучшение условий и охраны труда в Сосновском муниципальном районе"</t>
  </si>
  <si>
    <t>Муниципальная районная программа "Обеспечение доступным и комфортным жильем граждан Российской Федерации " в Сосновском муниципальном районе на 2017-2020 годы</t>
  </si>
  <si>
    <t>Муниципальная районная программа "Внесение в государственный кадастр недвижимости сведений о границах населенных пунктов Сосновского муниципального района Челябинской области"</t>
  </si>
  <si>
    <t>20 0 00 00000</t>
  </si>
  <si>
    <t>Софинансирование. Проведение землеустроительных работ по описанию местоположения границ населенных пунктов Челябинской области</t>
  </si>
  <si>
    <t>21 0 00 00000</t>
  </si>
  <si>
    <t>Муниципальная районная программа "Профилактика правонарушений на территории Сосновского района"</t>
  </si>
  <si>
    <t>21 0 07 00000</t>
  </si>
  <si>
    <t>99 0 07 S0130</t>
  </si>
  <si>
    <t>Софинансирование. Оказание консультационной помощи по вопросам сельскохозяйственного производства</t>
  </si>
  <si>
    <t>99 0 02 51200</t>
  </si>
  <si>
    <t>Осуществление полномочий РФ по составлению (изменению) списков кандидатов в присяжные заседатели федеральных судов общей юрисдикции в Российской Федерации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</si>
  <si>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</si>
  <si>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</si>
  <si>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99 0 01 10130</t>
  </si>
  <si>
    <t>Оказание консультационной помощи по вопросам сельскохозяйственного производства</t>
  </si>
  <si>
    <t>13 0 01 00000</t>
  </si>
  <si>
    <t>08 1 07 S0050</t>
  </si>
  <si>
    <t>Софинансирование. 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</si>
  <si>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Софинансирование. Бюджетные инвестиции в объекты капитального строительства государственной (муниципальной) собственности</t>
  </si>
  <si>
    <t>08 3 01 00000</t>
  </si>
  <si>
    <t>08 3 01 00030</t>
  </si>
  <si>
    <t>Подготовка документов территориального планирования, градостроительного зоонирования и документации при планировке территорий муниципальных образований Челябинской области</t>
  </si>
  <si>
    <t>08 3 07 00000</t>
  </si>
  <si>
    <t>Софинансирование. Подготовка документов территориального планирования, градостроительного зоонирования и документации при планировке территории за счет средств местного  бюджета</t>
  </si>
  <si>
    <t>05 2 01 00000</t>
  </si>
  <si>
    <t>Создание новых мест в общеобразовательных организациях, расположенных на территории Челябинской области</t>
  </si>
  <si>
    <t>Комплектование книжных фондов библиотек муниципальных образований</t>
  </si>
  <si>
    <t>01 2 01 00000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</si>
  <si>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</si>
  <si>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</si>
  <si>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Организация отдыха детей в каникулярное время</t>
  </si>
  <si>
    <t>07 3 01 00000</t>
  </si>
  <si>
    <t>07 3 01 04400</t>
  </si>
  <si>
    <t>Строительство, ремонт, реконструкция и оснащение спортивных объектов, универсальных спортивных площадок, лыжероллерных трасс и "троп здоровья" в местах массового отдыха населения</t>
  </si>
  <si>
    <t>Софинансирование. Строительство, ремонт, реконструкция и оснащение спортивных объектов, универсальных спортивных площадок, лыжероллерных трасс и "троп здоровья" в местах массового отдыха населения</t>
  </si>
  <si>
    <t>05  6 00 00000</t>
  </si>
  <si>
    <t>05  6 01 00000</t>
  </si>
  <si>
    <t>05  6 01 71004</t>
  </si>
  <si>
    <t>05  6 99 00000</t>
  </si>
  <si>
    <t>05  6 99 S1004</t>
  </si>
  <si>
    <t>Приобретение транспортных средств для организации перевозки обучающихся</t>
  </si>
  <si>
    <t>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организациях, расположенных в сельской местности</t>
  </si>
  <si>
    <t>05 3 01 00000</t>
  </si>
  <si>
    <t>05 3 01 08800</t>
  </si>
  <si>
    <t xml:space="preserve">Закупка товаров, работ, услуг в целях капитального ремонта государственного (муниципального) имущества </t>
  </si>
  <si>
    <t>Субсидии местным бюджетам на оплату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</t>
  </si>
  <si>
    <t>09 0 01 03300</t>
  </si>
  <si>
    <t>Организация и проведение  мероприятий с детьми и молодежью</t>
  </si>
  <si>
    <t>Проведение капитального ремонта зданий муниципальных общеобразовательных организаций</t>
  </si>
  <si>
    <t>05 3 01 07770</t>
  </si>
  <si>
    <t>21 0 07 00210</t>
  </si>
  <si>
    <t xml:space="preserve">Субсидии некоммерческим оргнаизациям, осуществляющим поддержку ветеранов (пенсионеров) войны, труда, Вооруженных Сил и правоохранительных органов </t>
  </si>
  <si>
    <t xml:space="preserve">Прочая закупка товаров, работ и услуг </t>
  </si>
  <si>
    <t xml:space="preserve">Прочая закупка товаров, работ и услуг  </t>
  </si>
  <si>
    <t xml:space="preserve">Организация проведения на территории Челябинской области мероприятий по предупреждению и ликвида- ции болезней животных, их лечению, защите населения от болезней,общих для человека и животных </t>
  </si>
  <si>
    <t>Подпрограмма "Реализация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 , в том числе скорой и специализированной медицинской помощи и паллиативной медицинской помощи"</t>
  </si>
  <si>
    <t>02 5 00 00000</t>
  </si>
  <si>
    <t>Стационарная медицинская помощь. Предоставление субсидии бюджетным, автономным учреждениям и иным некоммерческим организациям</t>
  </si>
  <si>
    <t>Амбулаторная помощь. Предоставление субсидии бюджетным, автономным учреждениям и иным некоммерческим организациям</t>
  </si>
  <si>
    <t>Скорая медицинская помощь. Предоставление субсидии бюджетным, автономным учреждениям и иным некоммерческим организациям</t>
  </si>
  <si>
    <t>02 5 02 12090</t>
  </si>
  <si>
    <t>Подпрограмма "Обеспечение функций управления"</t>
  </si>
  <si>
    <t>01 7 00 00000</t>
  </si>
  <si>
    <t xml:space="preserve">Финансовое обеспечение выполнения функций органами местного самоуправления </t>
  </si>
  <si>
    <t>01 7 04 20400</t>
  </si>
  <si>
    <t>01 7 04 45200</t>
  </si>
  <si>
    <t>01 7 89 45200</t>
  </si>
  <si>
    <t xml:space="preserve">Муниципальная районная программа "Развитие социальной защиты населения в Сосновском муниципальном районе" </t>
  </si>
  <si>
    <t>Подпрограмма "Формирование доступной среды для инвалидов и маломобильных групп населения"</t>
  </si>
  <si>
    <t>03 3 00 00000</t>
  </si>
  <si>
    <t>03 3 07 41600</t>
  </si>
  <si>
    <t>03 3 20 40810</t>
  </si>
  <si>
    <t>03 3 07 00000</t>
  </si>
  <si>
    <t>03 3 07 41500</t>
  </si>
  <si>
    <t>05 7 00 00000</t>
  </si>
  <si>
    <t>05 7 04 00000</t>
  </si>
  <si>
    <t>05 7 04 20400</t>
  </si>
  <si>
    <t>05 7 04 45200</t>
  </si>
  <si>
    <t>05 7 89 00000</t>
  </si>
  <si>
    <t>05 7 89 45200</t>
  </si>
  <si>
    <t>17 0 01 71001</t>
  </si>
  <si>
    <t>Софинасирование. Оплату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</t>
  </si>
  <si>
    <t>17 0 99 S1001</t>
  </si>
  <si>
    <t>07 6 02 22200</t>
  </si>
  <si>
    <t>07 6 02 22100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</si>
  <si>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</si>
  <si>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</si>
  <si>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03 2 02 00000</t>
  </si>
  <si>
    <t>03 2 02 48000</t>
  </si>
  <si>
    <t>Социальное обслуживание населения</t>
  </si>
  <si>
    <t>Подпрограмма "Повышение качества жизни граждан пожилого возраста и иных социально -незащищенных категорий граждан в Сосновском районе"</t>
  </si>
  <si>
    <t>03 1 00 00000</t>
  </si>
  <si>
    <t>03 1 02 00000</t>
  </si>
  <si>
    <t>03 1 02 21100</t>
  </si>
  <si>
    <t>03 1 02 21200</t>
  </si>
  <si>
    <t>03 1 02 21300</t>
  </si>
  <si>
    <t>03 1 02 21400</t>
  </si>
  <si>
    <t>03 1 02 21700</t>
  </si>
  <si>
    <t>03 1 02 21900</t>
  </si>
  <si>
    <t>03 1 02 22400</t>
  </si>
  <si>
    <t>03 1 02 22500</t>
  </si>
  <si>
    <t>03 1 02 22700</t>
  </si>
  <si>
    <t>07 6 02 22600</t>
  </si>
  <si>
    <t>03 2 02 22900</t>
  </si>
  <si>
    <t>03 1 02 49000</t>
  </si>
  <si>
    <t>03 1 02 51370</t>
  </si>
  <si>
    <t>03 1 02 52200</t>
  </si>
  <si>
    <t>03 1 02 52500</t>
  </si>
  <si>
    <t>03 1 02 52800</t>
  </si>
  <si>
    <t>03 1 02 53800</t>
  </si>
  <si>
    <t>03 1 02 75600</t>
  </si>
  <si>
    <t>03 1 02 75800</t>
  </si>
  <si>
    <t>03 1 02 75900</t>
  </si>
  <si>
    <t>03 1 02 76000</t>
  </si>
  <si>
    <t>03 1 06 00000</t>
  </si>
  <si>
    <t>03 1 06 12750</t>
  </si>
  <si>
    <t>03 1 06 63550</t>
  </si>
  <si>
    <t>03 1 55 00000</t>
  </si>
  <si>
    <t>03 1 55 13550</t>
  </si>
  <si>
    <t>03 2 01 00000</t>
  </si>
  <si>
    <t>03 2 01 14600</t>
  </si>
  <si>
    <t>03 2 04 20400</t>
  </si>
  <si>
    <t>03 2 89 00000</t>
  </si>
  <si>
    <t>03 2 89 20400</t>
  </si>
  <si>
    <t>Муниципальная районная программа "Управление муниципальными финансами"</t>
  </si>
  <si>
    <t>10 0 04 20400</t>
  </si>
  <si>
    <t>10 0 89 00000</t>
  </si>
  <si>
    <t>10 0 89 20400</t>
  </si>
  <si>
    <t>10 0 02 00000</t>
  </si>
  <si>
    <t>10 0 02 72870</t>
  </si>
  <si>
    <t>09 0 01 00000</t>
  </si>
  <si>
    <t>10 0 02 51180</t>
  </si>
  <si>
    <t>Учреждения социального обслуживания населения. Другие мероприятия в рамках программы</t>
  </si>
  <si>
    <t>323</t>
  </si>
  <si>
    <t>Приобретение товаров, работ, услуг в пользу граждан в целях их социального обеспечения</t>
  </si>
  <si>
    <t>03 2 02 49000</t>
  </si>
  <si>
    <t>13 0 07 00000</t>
  </si>
  <si>
    <t>13 0 01 00160</t>
  </si>
  <si>
    <t>13 0 07 S0160</t>
  </si>
  <si>
    <t>Софинансирование. Капитальный ремонт, ремонт и содержание автомобильных дорог общего пользования местного значения</t>
  </si>
  <si>
    <t xml:space="preserve">Муниципальная районная программа Сосновского муниципального района"Дети Сосновского района" </t>
  </si>
  <si>
    <t xml:space="preserve">Муниципальная районная программа Сосновского муниципального района"Развитие образования в Сосновском муниципальном районе" </t>
  </si>
  <si>
    <t>Муниципальная программа " Формирование современной городской среды" на 2018-2022 годы на территории Сосновского района</t>
  </si>
  <si>
    <t>Софинансирование. Реализация приоритетного проекта "Формирование комфортной городской среды"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</si>
  <si>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</si>
  <si>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</si>
  <si>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</si>
  <si>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06 1 00 00000</t>
  </si>
  <si>
    <t>06 1 01 00000</t>
  </si>
  <si>
    <t>06 1 01 09900</t>
  </si>
  <si>
    <t>06 1 99 S9900</t>
  </si>
  <si>
    <t>Софинансирование. 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</si>
  <si>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814</t>
  </si>
  <si>
    <t>634</t>
  </si>
  <si>
    <t>06 1 99 42000</t>
  </si>
  <si>
    <t>Питание детей дошкольного возраста</t>
  </si>
  <si>
    <t>06 1 99 42020</t>
  </si>
  <si>
    <t>Другие мероприятия в рамках подпрограммы .Прочая закупка товаров, работ и услуг  (родительская плата)</t>
  </si>
  <si>
    <t>Подпрограмма "Обеспечение общедоступного и бесплатного дошкольного образования в Сосновском муниципальном районе"</t>
  </si>
  <si>
    <t>06 2 00 00000</t>
  </si>
  <si>
    <t>06 2 01 71680</t>
  </si>
  <si>
    <t>06 2 02 00000</t>
  </si>
  <si>
    <t>06 2 01 00000</t>
  </si>
  <si>
    <t>06 2 02 01900</t>
  </si>
  <si>
    <t>06 2 02 02900</t>
  </si>
  <si>
    <t>06 2 89 00000</t>
  </si>
  <si>
    <t>06 2 89 42000</t>
  </si>
  <si>
    <t>06 2 99 00000</t>
  </si>
  <si>
    <t>06 2 99 42000</t>
  </si>
  <si>
    <t>Подпрограмма "Развитие инфраструктуры дошкольных образовательных учреждений"</t>
  </si>
  <si>
    <t>06 3 00 00000</t>
  </si>
  <si>
    <t>06 3 99 42010</t>
  </si>
  <si>
    <t xml:space="preserve">Финансовое обеспечение государственного (муниципального) задания на оказание государственных (муниципальных) услуг. </t>
  </si>
  <si>
    <t>05 5 10 00000</t>
  </si>
  <si>
    <t>05 5 10 42100</t>
  </si>
  <si>
    <t>Предоставление субсидии бюджетным, автономным учреждениям и иным некоммерческим организациям</t>
  </si>
  <si>
    <t>05  8 00 00000</t>
  </si>
  <si>
    <t>05  8 01 00000</t>
  </si>
  <si>
    <t>05  8 01 05500</t>
  </si>
  <si>
    <t>05 8 01 09900</t>
  </si>
  <si>
    <t>05  8 10 00000</t>
  </si>
  <si>
    <t>05 8 10 S5500</t>
  </si>
  <si>
    <t>05 8 10 S9900</t>
  </si>
  <si>
    <t>Софинансирование.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</si>
  <si>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Питание детей дошкольного возраста в общеобразовательных организациях</t>
  </si>
  <si>
    <t>05  8 10 42100</t>
  </si>
  <si>
    <t>05  8 10 42120</t>
  </si>
  <si>
    <t>Питание детей дошкольного возраста в общеобразовательных организациях (родительская плата)</t>
  </si>
  <si>
    <t>05  8 10 42122</t>
  </si>
  <si>
    <t>Организация горячего питания учащихся в образовательных учреждениях</t>
  </si>
  <si>
    <t>05  8 99 00000</t>
  </si>
  <si>
    <t>05  8 99 42100</t>
  </si>
  <si>
    <t>05  8 99 S5500</t>
  </si>
  <si>
    <t>05  8 99 S9900</t>
  </si>
  <si>
    <t>05  8 99 42120</t>
  </si>
  <si>
    <t>05  8 99 42122</t>
  </si>
  <si>
    <t>06 1 02 00000</t>
  </si>
  <si>
    <t>06 1 02 04900</t>
  </si>
  <si>
    <t>06 2 02 04900</t>
  </si>
  <si>
    <t>06 3 09 00000</t>
  </si>
  <si>
    <t>06 3 09 41600</t>
  </si>
  <si>
    <t xml:space="preserve">Дошкольные образовательные организации  </t>
  </si>
  <si>
    <t>08 1 09 S0040</t>
  </si>
  <si>
    <t>08 3 07 S0030</t>
  </si>
  <si>
    <t xml:space="preserve"> Дотации на выравнивание бюджетной обеспеченности</t>
  </si>
  <si>
    <t>Подпрограмма "Организация питания детей дошкольного возраста"</t>
  </si>
  <si>
    <t>01 5 01 00000</t>
  </si>
  <si>
    <t>Субсидии местным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</si>
  <si>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Муниципальная районная  программа "Развитие сети автомобильных дорог в Сосновском муниципальном района"</t>
  </si>
  <si>
    <t>Муниципальная районная программа "Повышение безопасности дорожного движения" в Сосновском муниципальном районе</t>
  </si>
  <si>
    <t>Муниципальная районная программа "Оптимизация функций муниципального управления и повышение эффективности  их обеспечения"</t>
  </si>
  <si>
    <t>Подпрограмма "Профилактика наркомании, токсикомании, алкоголизма и их социальных последствий"</t>
  </si>
  <si>
    <t>Подпрограмма "Формирование здоровьесберегающих и безопасных условий организации образовательного процесса"</t>
  </si>
  <si>
    <t>Подпрограмма " Повышение доступности образования для лиц с ограниченными возможностями здоровья и инвалидов"</t>
  </si>
  <si>
    <t>Подпрограмма "Строительство, ремонт, реконструкция и оснащение спортивных объектов"</t>
  </si>
  <si>
    <t>03 1 02 R0840</t>
  </si>
  <si>
    <t>Ежемесячная денежная выплата в соответствии с Законом Челябинской области "О ежемесячной денежной выплате, назначаемой в случае рождения третьего ребенка и (или) последующих детей"</t>
  </si>
  <si>
    <t>05 3 07 S7770</t>
  </si>
  <si>
    <t>07 3 99 S4400</t>
  </si>
  <si>
    <t xml:space="preserve">Софинансирование. Организация отдыха детей в каникулярное время </t>
  </si>
  <si>
    <t>20 0 07 82300</t>
  </si>
  <si>
    <t>04 0 07 00000</t>
  </si>
  <si>
    <t>11 0 20 00000</t>
  </si>
  <si>
    <t>Профилактика правонарушений на территории Сосновского района</t>
  </si>
  <si>
    <t>20 0 07 00000</t>
  </si>
  <si>
    <t>08 1 01 00000</t>
  </si>
  <si>
    <t>08 1 01 00400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</si>
  <si>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</si>
  <si>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08 1 01 00050</t>
  </si>
  <si>
    <r>
      <t>Субсидии бюджетным учреждениям на иные цели</t>
    </r>
  </si>
  <si>
    <t xml:space="preserve">Субсидии бюджетным учреждениям на иные цели  </t>
  </si>
  <si>
    <t>Иные субсидии некоммерческим организациям (за исключением государственных (муниципальных) учреждений)</t>
  </si>
  <si>
    <t>Уплата прочих налогов, сборов</t>
  </si>
  <si>
    <t xml:space="preserve"> Уплата прочих налогов, сборов</t>
  </si>
  <si>
    <t xml:space="preserve">Уплата прочих налогов, сборов </t>
  </si>
  <si>
    <t>Иные субсидии юридическим лицам (кроме некоммерческих организаций), индивидуальным предпринимателям, физическим лицам-производителям товаров, работ и услуг</t>
  </si>
  <si>
    <t xml:space="preserve">Мероприятия, реализуемые органами местного самоуправления </t>
  </si>
  <si>
    <t>Уточненный план</t>
  </si>
  <si>
    <t>01 1 20 00000</t>
  </si>
  <si>
    <t>Софинансирование. Государственная поддержка лучших работников муниципальных учреждений культуры</t>
  </si>
  <si>
    <t>853</t>
  </si>
  <si>
    <t>Уплата иных платежей</t>
  </si>
  <si>
    <t xml:space="preserve"> Подпрограмма "Развитие музейного дела в Сосновском муниципальном районе"</t>
  </si>
  <si>
    <t>Софинансирование. Государственная поддержка муниципальных учреждений культуры</t>
  </si>
  <si>
    <t>02 1 02 12090</t>
  </si>
  <si>
    <t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 , в том числе скорой и специализированной медицинской помощи и паллиативной медицинской помощи по подпрограмме "Проведение ремонтных работ и оснащение оборудованием, мебелью подразделений МБУЗ Сосновская ЦРБ"</t>
  </si>
  <si>
    <t>04 0 01 00000</t>
  </si>
  <si>
    <t>Реализация приоритетного проекта "Формирование комфортной городской среды"</t>
  </si>
  <si>
    <t>05 1 10 41500</t>
  </si>
  <si>
    <t>05 1 10 00000</t>
  </si>
  <si>
    <t>Мероприятия, реализуемые бюджетными, автономными и казенными учреждениями. В рамках подпрограммы "Поддержка и развитие профессионального мастерства педагогических работников"</t>
  </si>
  <si>
    <t>06 3 99 00000</t>
  </si>
  <si>
    <t>В рамках подпрограммы "Развитие инфраструктуры дошкольных образовательных учреждений"</t>
  </si>
  <si>
    <t>07 1 07 41600</t>
  </si>
  <si>
    <t>07 1 07 00000</t>
  </si>
  <si>
    <t>Иные расходы на реализацию отраслевых мероприятий( Подпрограмма "Одаренные дети")</t>
  </si>
  <si>
    <t>07 1 10 42100</t>
  </si>
  <si>
    <t>07 1 10 00000</t>
  </si>
  <si>
    <t>Предоставление субсидии бюджетным, автономным учреждениям и иным некоммерческим организациям по подпрограмме "Одаренные дети".</t>
  </si>
  <si>
    <t>08 2 01 00000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</si>
  <si>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 -класса</t>
  </si>
  <si>
    <t>13 0 09 S0150</t>
  </si>
  <si>
    <t>13 0 09 00000</t>
  </si>
  <si>
    <t>Софинансирование. Строительство и реконструкция автомобильных дорог общего пользования местного значения</t>
  </si>
  <si>
    <t>831</t>
  </si>
  <si>
    <t>Исполнение судебных актов Российской Федерации и мировых соглашений по возмещению причиненного вреда</t>
  </si>
  <si>
    <t>99 0 12 72210</t>
  </si>
  <si>
    <t>512</t>
  </si>
  <si>
    <t>14</t>
  </si>
  <si>
    <t>Иные дотации</t>
  </si>
  <si>
    <t>Поддержка мер по обеспечению сбалансированности бюджетов</t>
  </si>
  <si>
    <t>99 0 12 00000</t>
  </si>
  <si>
    <t>Дотации местным бюджетам</t>
  </si>
  <si>
    <t>05 2 09 S7700</t>
  </si>
  <si>
    <t>Софинансирование. Создание новых мест в общеобразовательных организациях, расположенных на территории Челябинской области</t>
  </si>
  <si>
    <r>
      <rPr>
        <u val="single"/>
        <sz val="9"/>
        <rFont val="Arial"/>
        <family val="2"/>
      </rPr>
      <t xml:space="preserve">Софинансирование. </t>
    </r>
    <r>
      <rPr>
        <sz val="9"/>
        <rFont val="Arial"/>
        <family val="2"/>
      </rPr>
      <t>Капитальный ремонт зданий муниципальных общеобразовательных организаций</t>
    </r>
  </si>
  <si>
    <t>группа,подгруппа вида расходов</t>
  </si>
  <si>
    <t>Муниципальная районная программа «Сохранение и развитие культуры Сосновского муниципального района»</t>
  </si>
  <si>
    <t>к Решению Собрания депутатов</t>
  </si>
  <si>
    <t xml:space="preserve">Приложение № 4                                                                                                                              к Решению Собрания депутатов Сосновского муниципального района  "О бюджете Сосновского муниципального района на 2018 год и на плановый период 2019 и 2020 годов"                                                                 от  "20" декабря 2017г. № 369                                                                                             </t>
  </si>
  <si>
    <t>Софинансирование.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</si>
  <si>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Подпрограмма "Управление развитием отрасли здравоохранения Сосновского муниципального района в части погашения кредиторской задолженности"</t>
  </si>
  <si>
    <t>02 6 00 00000</t>
  </si>
  <si>
    <t>02 6 02 12090</t>
  </si>
  <si>
    <t>05 2 01 07700</t>
  </si>
  <si>
    <t>05 2 01 L5200</t>
  </si>
  <si>
    <t>Создание новых мест в общеобразовательных организациях, расположенных на территории Челябинской области (Возврат 2017 года)</t>
  </si>
  <si>
    <t>05 3 20 00000</t>
  </si>
  <si>
    <t>05 3 20 41500</t>
  </si>
  <si>
    <t>05 3 20 S8800</t>
  </si>
  <si>
    <t>05 3 00 S8800</t>
  </si>
  <si>
    <t>06 3 07 00000</t>
  </si>
  <si>
    <t>06 3 07 41500</t>
  </si>
  <si>
    <t>07 1 20 00000</t>
  </si>
  <si>
    <t>07 1 20 42100</t>
  </si>
  <si>
    <t>08 3 07 00030</t>
  </si>
  <si>
    <t>03 1 02 22330</t>
  </si>
  <si>
    <t>Ежемесячная денежная выплата, назначаемая в случае рождения третьего ребенка и (или) последующих детей до достижения ребенком возраста трех лет, за счет средств областного бюджета</t>
  </si>
  <si>
    <t>07 3 20 S4400</t>
  </si>
  <si>
    <t>Софинансирование. Организация отдыха детей в каникулярное время</t>
  </si>
  <si>
    <t>07 2 20 42100</t>
  </si>
  <si>
    <t>07 2 07 41600</t>
  </si>
  <si>
    <t>Мероприятия, реализуемые органами местного самоуправления в рамках подпрограммы "Патриотическое воспитание"</t>
  </si>
  <si>
    <t>Субсидии бюджетным и автономным учреждениям на иные цели в рамках подпрограммы "Патриотическое воспитание"</t>
  </si>
  <si>
    <t>13 0 01 00150</t>
  </si>
  <si>
    <t>Строительство и реконструкция автомобильных дорог общего пользования местного значения</t>
  </si>
  <si>
    <t>99 0 55 45550</t>
  </si>
  <si>
    <t>Субсидии садоводческим некоммерческим объединениям граждан на возмещение затрат на инженерное обеспечение их территорий</t>
  </si>
  <si>
    <t>01 1 01 00000</t>
  </si>
  <si>
    <t>Субсидия на поддержку отрасли культуры .Государственная поддержка лучших работников сельских учреждений культуры.</t>
  </si>
  <si>
    <t>Приложение № 1</t>
  </si>
  <si>
    <t>01 3 01 00000</t>
  </si>
  <si>
    <t>Субсидия на поддержку отрасли культуры. Государственная поддержка лучших сельских учреждений культуры</t>
  </si>
  <si>
    <t>08 2 06 L4970</t>
  </si>
  <si>
    <t>99 0 07 00050</t>
  </si>
  <si>
    <t>01 1 01 L519Г</t>
  </si>
  <si>
    <t>01 2 01 L519А</t>
  </si>
  <si>
    <t>01 1 20 L519Г</t>
  </si>
  <si>
    <t>01 2 99 L519А</t>
  </si>
  <si>
    <t>01 3 01 L519В</t>
  </si>
  <si>
    <t>01 3 99 L519В</t>
  </si>
  <si>
    <t>01 5 01 L4670</t>
  </si>
  <si>
    <t>01 5 20 L4670</t>
  </si>
  <si>
    <t>04 0 01 L5550</t>
  </si>
  <si>
    <t>04 0 07 L5550</t>
  </si>
  <si>
    <t>05 3 01 L0970</t>
  </si>
  <si>
    <t>05 3 07 L0970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</si>
  <si>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</si>
  <si>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</si>
  <si>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08 2 01 L4970</t>
  </si>
  <si>
    <t>09 0 07 S3300</t>
  </si>
  <si>
    <t>Софинансирование. Организация и проведение мероприятий с детьми и молодежью</t>
  </si>
  <si>
    <t>99 0 01 00220</t>
  </si>
  <si>
    <t>Строительство, модернизацию, реконструкцию и капитальный ремонт объектов систем водоснабжения, водоотведения и очистки сточных вод, а также очистных сооружений канализации</t>
  </si>
  <si>
    <t>13 0 07 00160</t>
  </si>
  <si>
    <t>01 4 20 42300</t>
  </si>
  <si>
    <t>Субсидии на иные цели</t>
  </si>
  <si>
    <t>99 0 05 00000</t>
  </si>
  <si>
    <t>Расходы на обслуживание государственного долга</t>
  </si>
  <si>
    <t>99 0 05 06500</t>
  </si>
  <si>
    <t>730</t>
  </si>
  <si>
    <t>Процентные платежи по муниципальному долгу</t>
  </si>
  <si>
    <t>Увеличение задолженности по внутреннему муниципальному долгу</t>
  </si>
  <si>
    <t>Мероприятия, реализуемые бюджетными, автономными и казенными учреждениями.</t>
  </si>
  <si>
    <t>05 1 07 41500</t>
  </si>
  <si>
    <t>05 2 20 00000</t>
  </si>
  <si>
    <t>05 2 20 41500</t>
  </si>
  <si>
    <t>13 0 09 00150</t>
  </si>
  <si>
    <t>99 0 03 06660</t>
  </si>
  <si>
    <t>Иные межбюджетные трансферты местным бюджетам на выплату денежного вознаграждения победителям конкурса на звание "Самое благоустроенное городское (сельское) поселение Челябинской области"</t>
  </si>
  <si>
    <t>99 0 20 20901</t>
  </si>
  <si>
    <t>05 5 01 00000</t>
  </si>
  <si>
    <t>05 5 01 71680</t>
  </si>
  <si>
    <t>Субсидии местным бюджетам на частичное финансирование расходов на выплату заработной платы работникам муниципальных учреждений, оплату топливно энергетических ресурсов, услуг водоснабжения, водоотведения, потребляемых муниципальными учреждениями</t>
  </si>
  <si>
    <t>05 1 20 00000</t>
  </si>
  <si>
    <t>05 1 20 41500</t>
  </si>
  <si>
    <t xml:space="preserve">Строительство, ремонт, реконструкция и оснащение спортивных объектов, универсальных спортивных площадок, лыжероллерных трасс и "троп здоровья" в местах массового отдыха населения </t>
  </si>
  <si>
    <t>05  6 99 71004</t>
  </si>
  <si>
    <t>99 0 01 10180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</si>
  <si>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</si>
  <si>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</si>
  <si>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99 0 55 92980</t>
  </si>
  <si>
    <t>811</t>
  </si>
  <si>
    <t>Компенсация выпадающих доходов теплоснабжающих организаций</t>
  </si>
  <si>
    <t>от "21" ноября 2018 г. №  495</t>
  </si>
  <si>
    <t xml:space="preserve">                            Сосновского муниципального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</si>
</sst>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_-* #,##0.000_р_._-;\-* #,##0.000_р_._-;_-* &quot;-&quot;??_р_._-;_-@_-"/>
    <numFmt numFmtId="174" formatCode="_-* #,##0.0_р_._-;\-* #,##0.0_р_._-;_-* &quot;-&quot;??_р_._-;_-@_-"/>
    <numFmt numFmtId="175" formatCode="?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u val="single"/>
      <sz val="9"/>
      <name val="Arial"/>
      <family val="2"/>
    </font>
    <font>
      <sz val="11"/>
      <name val="Times New Roman"/>
      <family val="1"/>
    </font>
    <font>
      <sz val="9"/>
      <color indexed="6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4" fontId="6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/>
    </xf>
    <xf numFmtId="0" fontId="6" fillId="0" borderId="10" xfId="52" applyFont="1" applyFill="1" applyBorder="1" applyAlignment="1">
      <alignment horizontal="left" vertical="center" wrapText="1"/>
      <protection/>
    </xf>
    <xf numFmtId="49" fontId="6" fillId="34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>
      <alignment horizontal="left" vertical="center" wrapText="1"/>
    </xf>
    <xf numFmtId="2" fontId="4" fillId="34" borderId="12" xfId="0" applyNumberFormat="1" applyFont="1" applyFill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right" vertical="center"/>
    </xf>
    <xf numFmtId="49" fontId="6" fillId="34" borderId="12" xfId="0" applyNumberFormat="1" applyFont="1" applyFill="1" applyBorder="1" applyAlignment="1">
      <alignment horizontal="center" vertical="center" wrapText="1"/>
    </xf>
    <xf numFmtId="4" fontId="6" fillId="34" borderId="12" xfId="0" applyNumberFormat="1" applyFont="1" applyFill="1" applyBorder="1" applyAlignment="1">
      <alignment horizontal="right" vertical="top" wrapText="1"/>
    </xf>
    <xf numFmtId="4" fontId="6" fillId="34" borderId="10" xfId="0" applyNumberFormat="1" applyFont="1" applyFill="1" applyBorder="1" applyAlignment="1">
      <alignment horizontal="right" vertical="top" wrapText="1"/>
    </xf>
    <xf numFmtId="49" fontId="4" fillId="35" borderId="10" xfId="0" applyNumberFormat="1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right" vertical="center"/>
    </xf>
    <xf numFmtId="0" fontId="6" fillId="34" borderId="10" xfId="0" applyNumberFormat="1" applyFont="1" applyFill="1" applyBorder="1" applyAlignment="1">
      <alignment vertical="center" wrapText="1"/>
    </xf>
    <xf numFmtId="49" fontId="6" fillId="36" borderId="11" xfId="0" applyNumberFormat="1" applyFont="1" applyFill="1" applyBorder="1" applyAlignment="1">
      <alignment horizontal="center" vertical="center"/>
    </xf>
    <xf numFmtId="4" fontId="6" fillId="36" borderId="10" xfId="0" applyNumberFormat="1" applyFont="1" applyFill="1" applyBorder="1" applyAlignment="1">
      <alignment horizontal="right" vertical="center" wrapText="1"/>
    </xf>
    <xf numFmtId="2" fontId="6" fillId="36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6" borderId="10" xfId="0" applyNumberFormat="1" applyFont="1" applyFill="1" applyBorder="1" applyAlignment="1" applyProtection="1">
      <alignment horizontal="left" vertical="center" wrapText="1"/>
      <protection/>
    </xf>
    <xf numFmtId="49" fontId="6" fillId="34" borderId="11" xfId="0" applyNumberFormat="1" applyFont="1" applyFill="1" applyBorder="1" applyAlignment="1">
      <alignment horizontal="center" vertical="center" wrapText="1"/>
    </xf>
    <xf numFmtId="47" fontId="6" fillId="36" borderId="10" xfId="0" applyNumberFormat="1" applyFont="1" applyFill="1" applyBorder="1" applyAlignment="1">
      <alignment horizontal="left" vertical="center" wrapText="1"/>
    </xf>
    <xf numFmtId="49" fontId="6" fillId="36" borderId="13" xfId="0" applyNumberFormat="1" applyFont="1" applyFill="1" applyBorder="1" applyAlignment="1">
      <alignment horizontal="center" vertical="center"/>
    </xf>
    <xf numFmtId="0" fontId="6" fillId="34" borderId="10" xfId="52" applyFont="1" applyFill="1" applyBorder="1" applyAlignment="1">
      <alignment horizontal="left" vertical="center" wrapText="1"/>
      <protection/>
    </xf>
    <xf numFmtId="0" fontId="6" fillId="36" borderId="10" xfId="0" applyFont="1" applyFill="1" applyBorder="1" applyAlignment="1">
      <alignment horizontal="center" vertical="center"/>
    </xf>
    <xf numFmtId="172" fontId="6" fillId="36" borderId="10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9" fontId="6" fillId="34" borderId="14" xfId="0" applyNumberFormat="1" applyFont="1" applyFill="1" applyBorder="1" applyAlignment="1" applyProtection="1">
      <alignment horizontal="left" vertical="center" wrapText="1"/>
      <protection/>
    </xf>
    <xf numFmtId="49" fontId="6" fillId="34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 wrapText="1"/>
    </xf>
    <xf numFmtId="49" fontId="6" fillId="35" borderId="10" xfId="0" applyNumberFormat="1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right" vertical="center"/>
    </xf>
    <xf numFmtId="49" fontId="8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4" fillId="0" borderId="10" xfId="52" applyFont="1" applyFill="1" applyBorder="1" applyAlignment="1">
      <alignment horizontal="left" vertical="center" wrapText="1"/>
      <protection/>
    </xf>
    <xf numFmtId="49" fontId="48" fillId="34" borderId="10" xfId="0" applyNumberFormat="1" applyFont="1" applyFill="1" applyBorder="1" applyAlignment="1" applyProtection="1">
      <alignment horizontal="left" vertical="center" wrapText="1"/>
      <protection/>
    </xf>
    <xf numFmtId="0" fontId="6" fillId="36" borderId="10" xfId="0" applyNumberFormat="1" applyFont="1" applyFill="1" applyBorder="1" applyAlignment="1">
      <alignment horizontal="left" vertical="center" wrapText="1"/>
    </xf>
    <xf numFmtId="49" fontId="6" fillId="34" borderId="11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11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left" vertical="center" wrapText="1"/>
    </xf>
    <xf numFmtId="2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>
      <alignment/>
    </xf>
    <xf numFmtId="49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righ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49" fontId="6" fillId="34" borderId="17" xfId="0" applyNumberFormat="1" applyFont="1" applyFill="1" applyBorder="1" applyAlignment="1">
      <alignment horizontal="left" vertical="center" wrapText="1"/>
    </xf>
    <xf numFmtId="49" fontId="4" fillId="34" borderId="17" xfId="0" applyNumberFormat="1" applyFont="1" applyFill="1" applyBorder="1" applyAlignment="1" applyProtection="1">
      <alignment vertical="center" wrapText="1"/>
      <protection/>
    </xf>
    <xf numFmtId="175" fontId="6" fillId="34" borderId="14" xfId="0" applyNumberFormat="1" applyFont="1" applyFill="1" applyBorder="1" applyAlignment="1" applyProtection="1">
      <alignment horizontal="left" vertical="center" wrapText="1"/>
      <protection/>
    </xf>
    <xf numFmtId="0" fontId="4" fillId="35" borderId="10" xfId="0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 applyProtection="1">
      <alignment vertical="center" wrapText="1"/>
      <protection/>
    </xf>
    <xf numFmtId="49" fontId="7" fillId="34" borderId="12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left" vertical="top" wrapText="1"/>
    </xf>
    <xf numFmtId="0" fontId="6" fillId="34" borderId="0" xfId="0" applyFont="1" applyFill="1" applyAlignment="1">
      <alignment/>
    </xf>
    <xf numFmtId="0" fontId="6" fillId="0" borderId="10" xfId="0" applyFont="1" applyFill="1" applyBorder="1" applyAlignment="1">
      <alignment vertical="center"/>
    </xf>
    <xf numFmtId="0" fontId="48" fillId="0" borderId="10" xfId="52" applyFont="1" applyFill="1" applyBorder="1" applyAlignment="1">
      <alignment vertical="center" wrapText="1"/>
      <protection/>
    </xf>
    <xf numFmtId="49" fontId="6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10" xfId="52" applyFont="1" applyFill="1" applyBorder="1" applyAlignment="1">
      <alignment horizontal="left" vertical="center" wrapText="1"/>
      <protection/>
    </xf>
    <xf numFmtId="0" fontId="4" fillId="33" borderId="13" xfId="0" applyFont="1" applyFill="1" applyBorder="1" applyAlignment="1">
      <alignment horizontal="center" vertical="center" wrapText="1"/>
    </xf>
    <xf numFmtId="0" fontId="4" fillId="36" borderId="10" xfId="52" applyFont="1" applyFill="1" applyBorder="1" applyAlignment="1">
      <alignment horizontal="left" vertical="center" wrapText="1"/>
      <protection/>
    </xf>
    <xf numFmtId="0" fontId="4" fillId="36" borderId="1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/>
    </xf>
    <xf numFmtId="4" fontId="4" fillId="0" borderId="12" xfId="0" applyNumberFormat="1" applyFont="1" applyFill="1" applyBorder="1" applyAlignment="1">
      <alignment horizontal="right" vertical="center" wrapText="1"/>
    </xf>
    <xf numFmtId="4" fontId="6" fillId="0" borderId="18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top" wrapText="1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72" fontId="6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right" vertical="top" wrapText="1"/>
    </xf>
    <xf numFmtId="4" fontId="4" fillId="34" borderId="10" xfId="0" applyNumberFormat="1" applyFont="1" applyFill="1" applyBorder="1" applyAlignment="1">
      <alignment horizontal="right" vertical="top" wrapText="1"/>
    </xf>
    <xf numFmtId="4" fontId="6" fillId="34" borderId="0" xfId="0" applyNumberFormat="1" applyFont="1" applyFill="1" applyAlignment="1">
      <alignment/>
    </xf>
    <xf numFmtId="0" fontId="4" fillId="35" borderId="10" xfId="52" applyFont="1" applyFill="1" applyBorder="1" applyAlignment="1">
      <alignment horizontal="left" vertical="center" wrapText="1"/>
      <protection/>
    </xf>
    <xf numFmtId="49" fontId="4" fillId="35" borderId="11" xfId="0" applyNumberFormat="1" applyFont="1" applyFill="1" applyBorder="1" applyAlignment="1">
      <alignment horizontal="center" vertical="center"/>
    </xf>
    <xf numFmtId="49" fontId="4" fillId="35" borderId="15" xfId="0" applyNumberFormat="1" applyFont="1" applyFill="1" applyBorder="1" applyAlignment="1">
      <alignment horizontal="justify" vertical="center" wrapText="1"/>
    </xf>
    <xf numFmtId="49" fontId="11" fillId="34" borderId="15" xfId="0" applyNumberFormat="1" applyFont="1" applyFill="1" applyBorder="1" applyAlignment="1">
      <alignment horizontal="justify" vertical="center" wrapText="1"/>
    </xf>
    <xf numFmtId="4" fontId="49" fillId="34" borderId="10" xfId="0" applyNumberFormat="1" applyFont="1" applyFill="1" applyBorder="1" applyAlignment="1">
      <alignment horizontal="right" vertical="center"/>
    </xf>
    <xf numFmtId="4" fontId="49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NumberFormat="1" applyFont="1" applyBorder="1" applyAlignment="1">
      <alignment horizontal="right" vertical="top" wrapText="1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NumberFormat="1" applyFont="1" applyBorder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87"/>
  <sheetViews>
    <sheetView tabSelected="1" zoomScaleSheetLayoutView="75" zoomScalePageLayoutView="0" workbookViewId="0" topLeftCell="A1">
      <selection activeCell="B3" sqref="B3:F3"/>
    </sheetView>
  </sheetViews>
  <sheetFormatPr defaultColWidth="9.00390625" defaultRowHeight="12.75"/>
  <cols>
    <col min="1" max="1" width="89.375" style="1" customWidth="1"/>
    <col min="2" max="2" width="14.625" style="1" customWidth="1"/>
    <col min="3" max="3" width="5.875" style="120" customWidth="1"/>
    <col min="4" max="4" width="3.875" style="1" customWidth="1"/>
    <col min="5" max="5" width="3.25390625" style="1" customWidth="1"/>
    <col min="6" max="6" width="15.75390625" style="1" customWidth="1"/>
    <col min="7" max="7" width="0.74609375" style="1" customWidth="1"/>
    <col min="8" max="16384" width="9.125" style="1" customWidth="1"/>
  </cols>
  <sheetData>
    <row r="1" spans="1:6" ht="12.75" customHeight="1">
      <c r="A1" s="118"/>
      <c r="B1" s="122"/>
      <c r="C1" s="124"/>
      <c r="D1"/>
      <c r="E1"/>
      <c r="F1" s="125" t="s">
        <v>674</v>
      </c>
    </row>
    <row r="2" spans="1:6" ht="12.75" customHeight="1">
      <c r="A2" s="118"/>
      <c r="B2" s="122"/>
      <c r="C2" s="124"/>
      <c r="D2" s="126"/>
      <c r="E2" s="126"/>
      <c r="F2" s="125" t="s">
        <v>642</v>
      </c>
    </row>
    <row r="3" spans="1:6" ht="12.75" customHeight="1">
      <c r="A3" s="118"/>
      <c r="B3" s="147" t="s">
        <v>729</v>
      </c>
      <c r="C3" s="148"/>
      <c r="D3" s="148"/>
      <c r="E3" s="148"/>
      <c r="F3" s="148"/>
    </row>
    <row r="4" spans="1:6" ht="12.75" customHeight="1">
      <c r="A4" s="123"/>
      <c r="B4" s="122"/>
      <c r="C4" s="124"/>
      <c r="D4" s="136" t="s">
        <v>728</v>
      </c>
      <c r="E4" s="136"/>
      <c r="F4" s="136"/>
    </row>
    <row r="5" spans="1:6" ht="12.75" customHeight="1">
      <c r="A5" s="123"/>
      <c r="B5" s="122"/>
      <c r="C5" s="124"/>
      <c r="D5" s="125"/>
      <c r="E5" s="125"/>
      <c r="F5" s="125"/>
    </row>
    <row r="6" spans="1:6" ht="12.75" customHeight="1">
      <c r="A6" s="123"/>
      <c r="B6" s="122"/>
      <c r="C6" s="124"/>
      <c r="D6" s="125"/>
      <c r="E6" s="125"/>
      <c r="F6" s="125"/>
    </row>
    <row r="7" spans="1:6" ht="12.75" customHeight="1">
      <c r="A7" s="123"/>
      <c r="B7" s="137" t="s">
        <v>643</v>
      </c>
      <c r="C7" s="137"/>
      <c r="D7" s="137"/>
      <c r="E7" s="137"/>
      <c r="F7" s="137"/>
    </row>
    <row r="8" spans="1:6" ht="12.75" customHeight="1">
      <c r="A8" s="123"/>
      <c r="B8" s="137"/>
      <c r="C8" s="137"/>
      <c r="D8" s="137"/>
      <c r="E8" s="137"/>
      <c r="F8" s="137"/>
    </row>
    <row r="9" spans="1:6" ht="12.75" customHeight="1">
      <c r="A9" s="123"/>
      <c r="B9" s="137"/>
      <c r="C9" s="137"/>
      <c r="D9" s="137"/>
      <c r="E9" s="137"/>
      <c r="F9" s="137"/>
    </row>
    <row r="10" spans="1:6" ht="12.75" customHeight="1">
      <c r="A10" s="123"/>
      <c r="B10" s="137"/>
      <c r="C10" s="137"/>
      <c r="D10" s="137"/>
      <c r="E10" s="137"/>
      <c r="F10" s="137"/>
    </row>
    <row r="11" spans="1:6" ht="12.75" customHeight="1">
      <c r="A11" s="2"/>
      <c r="B11" s="137"/>
      <c r="C11" s="137"/>
      <c r="D11" s="137"/>
      <c r="E11" s="137"/>
      <c r="F11" s="137"/>
    </row>
    <row r="12" spans="1:6" ht="12.75" customHeight="1">
      <c r="A12" s="2"/>
      <c r="B12" s="137"/>
      <c r="C12" s="137"/>
      <c r="D12" s="137"/>
      <c r="E12" s="137"/>
      <c r="F12" s="137"/>
    </row>
    <row r="13" spans="1:6" ht="12.75" customHeight="1">
      <c r="A13" s="2"/>
      <c r="B13" s="127"/>
      <c r="C13" s="127"/>
      <c r="D13" s="127"/>
      <c r="E13" s="127"/>
      <c r="F13" s="127"/>
    </row>
    <row r="14" spans="1:6" ht="60.75" customHeight="1">
      <c r="A14" s="146" t="s">
        <v>327</v>
      </c>
      <c r="B14" s="146"/>
      <c r="C14" s="146"/>
      <c r="D14" s="146"/>
      <c r="E14" s="146"/>
      <c r="F14" s="146"/>
    </row>
    <row r="15" spans="1:6" ht="17.25" customHeight="1">
      <c r="A15" s="145"/>
      <c r="B15" s="145"/>
      <c r="C15" s="145"/>
      <c r="D15" s="145"/>
      <c r="E15" s="145"/>
      <c r="F15" s="145"/>
    </row>
    <row r="16" spans="1:6" ht="23.25" customHeight="1">
      <c r="A16" s="138" t="s">
        <v>6</v>
      </c>
      <c r="B16" s="140" t="s">
        <v>7</v>
      </c>
      <c r="C16" s="141"/>
      <c r="D16" s="141"/>
      <c r="E16" s="142"/>
      <c r="F16" s="143" t="s">
        <v>601</v>
      </c>
    </row>
    <row r="17" spans="1:6" ht="77.25" customHeight="1">
      <c r="A17" s="139"/>
      <c r="B17" s="121" t="s">
        <v>10</v>
      </c>
      <c r="C17" s="3" t="s">
        <v>640</v>
      </c>
      <c r="D17" s="4" t="s">
        <v>9</v>
      </c>
      <c r="E17" s="3" t="s">
        <v>40</v>
      </c>
      <c r="F17" s="144"/>
    </row>
    <row r="18" spans="1:7" ht="19.5" customHeight="1">
      <c r="A18" s="5" t="s">
        <v>8</v>
      </c>
      <c r="B18" s="6"/>
      <c r="C18" s="7"/>
      <c r="D18" s="7"/>
      <c r="E18" s="7"/>
      <c r="F18" s="8">
        <f>F19+F113+F136+F267+F433+F490+F546+F574+F600+F604+F608+F625+F630+F634+F639+F662+F650+F654+F658+F584+F260</f>
        <v>2566338536.0800004</v>
      </c>
      <c r="G18" s="9"/>
    </row>
    <row r="19" spans="1:7" ht="24.75" customHeight="1">
      <c r="A19" s="10" t="s">
        <v>641</v>
      </c>
      <c r="B19" s="11" t="s">
        <v>134</v>
      </c>
      <c r="C19" s="12"/>
      <c r="D19" s="12"/>
      <c r="E19" s="12"/>
      <c r="F19" s="13">
        <f>F20+F32+F51+F69+F75+F91+F96</f>
        <v>147270088.1</v>
      </c>
      <c r="G19" s="9"/>
    </row>
    <row r="20" spans="1:7" ht="15.75" customHeight="1">
      <c r="A20" s="14" t="s">
        <v>361</v>
      </c>
      <c r="B20" s="15" t="s">
        <v>135</v>
      </c>
      <c r="C20" s="16"/>
      <c r="D20" s="16"/>
      <c r="E20" s="16"/>
      <c r="F20" s="8">
        <f>F24+F29+F21</f>
        <v>60434830</v>
      </c>
      <c r="G20" s="9"/>
    </row>
    <row r="21" spans="1:7" ht="29.25" customHeight="1">
      <c r="A21" s="22" t="s">
        <v>107</v>
      </c>
      <c r="B21" s="18" t="s">
        <v>672</v>
      </c>
      <c r="C21" s="16"/>
      <c r="D21" s="16"/>
      <c r="E21" s="16"/>
      <c r="F21" s="19">
        <f>F22</f>
        <v>61730</v>
      </c>
      <c r="G21" s="9"/>
    </row>
    <row r="22" spans="1:7" ht="29.25" customHeight="1">
      <c r="A22" s="22" t="s">
        <v>673</v>
      </c>
      <c r="B22" s="18" t="s">
        <v>679</v>
      </c>
      <c r="C22" s="16"/>
      <c r="D22" s="16"/>
      <c r="E22" s="16"/>
      <c r="F22" s="19">
        <f>F23</f>
        <v>61730</v>
      </c>
      <c r="G22" s="9"/>
    </row>
    <row r="23" spans="1:7" ht="16.5" customHeight="1">
      <c r="A23" s="17" t="s">
        <v>321</v>
      </c>
      <c r="B23" s="18" t="s">
        <v>679</v>
      </c>
      <c r="C23" s="20" t="s">
        <v>49</v>
      </c>
      <c r="D23" s="20" t="s">
        <v>20</v>
      </c>
      <c r="E23" s="20" t="s">
        <v>11</v>
      </c>
      <c r="F23" s="19">
        <v>61730</v>
      </c>
      <c r="G23" s="9"/>
    </row>
    <row r="24" spans="1:7" ht="15" customHeight="1">
      <c r="A24" s="17" t="s">
        <v>277</v>
      </c>
      <c r="B24" s="18" t="s">
        <v>136</v>
      </c>
      <c r="C24" s="16"/>
      <c r="D24" s="16"/>
      <c r="E24" s="16"/>
      <c r="F24" s="19">
        <f>F25+F27</f>
        <v>60368100</v>
      </c>
      <c r="G24" s="9"/>
    </row>
    <row r="25" spans="1:7" ht="15" customHeight="1">
      <c r="A25" s="17" t="s">
        <v>290</v>
      </c>
      <c r="B25" s="18" t="s">
        <v>137</v>
      </c>
      <c r="C25" s="16"/>
      <c r="D25" s="16"/>
      <c r="E25" s="16"/>
      <c r="F25" s="19">
        <f>F26</f>
        <v>58888100</v>
      </c>
      <c r="G25" s="9"/>
    </row>
    <row r="26" spans="1:7" ht="15" customHeight="1">
      <c r="A26" s="17" t="s">
        <v>298</v>
      </c>
      <c r="B26" s="18" t="s">
        <v>137</v>
      </c>
      <c r="C26" s="20" t="s">
        <v>48</v>
      </c>
      <c r="D26" s="20" t="s">
        <v>20</v>
      </c>
      <c r="E26" s="20" t="s">
        <v>11</v>
      </c>
      <c r="F26" s="19">
        <v>58888100</v>
      </c>
      <c r="G26" s="9"/>
    </row>
    <row r="27" spans="1:7" ht="15" customHeight="1">
      <c r="A27" s="17" t="s">
        <v>328</v>
      </c>
      <c r="B27" s="18" t="s">
        <v>138</v>
      </c>
      <c r="C27" s="20"/>
      <c r="D27" s="20"/>
      <c r="E27" s="20"/>
      <c r="F27" s="19">
        <f>F28</f>
        <v>1480000</v>
      </c>
      <c r="G27" s="9"/>
    </row>
    <row r="28" spans="1:7" ht="15" customHeight="1">
      <c r="A28" s="17" t="s">
        <v>298</v>
      </c>
      <c r="B28" s="18" t="s">
        <v>138</v>
      </c>
      <c r="C28" s="20" t="s">
        <v>48</v>
      </c>
      <c r="D28" s="20" t="s">
        <v>20</v>
      </c>
      <c r="E28" s="20" t="s">
        <v>11</v>
      </c>
      <c r="F28" s="19">
        <v>1480000</v>
      </c>
      <c r="G28" s="9"/>
    </row>
    <row r="29" spans="1:7" ht="15" customHeight="1">
      <c r="A29" s="17" t="s">
        <v>104</v>
      </c>
      <c r="B29" s="18" t="s">
        <v>602</v>
      </c>
      <c r="C29" s="20"/>
      <c r="D29" s="20"/>
      <c r="E29" s="20"/>
      <c r="F29" s="19">
        <f>F30</f>
        <v>5000</v>
      </c>
      <c r="G29" s="9"/>
    </row>
    <row r="30" spans="1:7" ht="15" customHeight="1">
      <c r="A30" s="17" t="s">
        <v>603</v>
      </c>
      <c r="B30" s="18" t="s">
        <v>681</v>
      </c>
      <c r="C30" s="20"/>
      <c r="D30" s="20"/>
      <c r="E30" s="20"/>
      <c r="F30" s="19">
        <f>F31</f>
        <v>5000</v>
      </c>
      <c r="G30" s="9"/>
    </row>
    <row r="31" spans="1:7" ht="15" customHeight="1">
      <c r="A31" s="17" t="s">
        <v>321</v>
      </c>
      <c r="B31" s="18" t="s">
        <v>681</v>
      </c>
      <c r="C31" s="20" t="s">
        <v>49</v>
      </c>
      <c r="D31" s="20" t="s">
        <v>20</v>
      </c>
      <c r="E31" s="20" t="s">
        <v>11</v>
      </c>
      <c r="F31" s="19">
        <v>5000</v>
      </c>
      <c r="G31" s="9"/>
    </row>
    <row r="32" spans="1:7" ht="12">
      <c r="A32" s="21" t="s">
        <v>139</v>
      </c>
      <c r="B32" s="15" t="s">
        <v>140</v>
      </c>
      <c r="C32" s="16"/>
      <c r="D32" s="16"/>
      <c r="E32" s="16"/>
      <c r="F32" s="8">
        <f>F36+F40+F33</f>
        <v>23875028.01</v>
      </c>
      <c r="G32" s="9"/>
    </row>
    <row r="33" spans="1:7" ht="24">
      <c r="A33" s="22" t="s">
        <v>107</v>
      </c>
      <c r="B33" s="23" t="s">
        <v>391</v>
      </c>
      <c r="C33" s="20"/>
      <c r="D33" s="20"/>
      <c r="E33" s="20"/>
      <c r="F33" s="8">
        <f>F34</f>
        <v>28700</v>
      </c>
      <c r="G33" s="9"/>
    </row>
    <row r="34" spans="1:7" ht="15" customHeight="1">
      <c r="A34" s="24" t="s">
        <v>390</v>
      </c>
      <c r="B34" s="25" t="s">
        <v>680</v>
      </c>
      <c r="C34" s="20"/>
      <c r="D34" s="20"/>
      <c r="E34" s="20"/>
      <c r="F34" s="19">
        <f>F35</f>
        <v>28700</v>
      </c>
      <c r="G34" s="9"/>
    </row>
    <row r="35" spans="1:7" ht="15" customHeight="1">
      <c r="A35" s="26" t="s">
        <v>416</v>
      </c>
      <c r="B35" s="25" t="s">
        <v>680</v>
      </c>
      <c r="C35" s="20" t="s">
        <v>38</v>
      </c>
      <c r="D35" s="20" t="s">
        <v>20</v>
      </c>
      <c r="E35" s="20" t="s">
        <v>11</v>
      </c>
      <c r="F35" s="19">
        <v>28700</v>
      </c>
      <c r="G35" s="9"/>
    </row>
    <row r="36" spans="1:7" ht="15" customHeight="1">
      <c r="A36" s="17" t="s">
        <v>105</v>
      </c>
      <c r="B36" s="18" t="s">
        <v>141</v>
      </c>
      <c r="C36" s="16"/>
      <c r="D36" s="16"/>
      <c r="E36" s="16"/>
      <c r="F36" s="19">
        <f>F37</f>
        <v>23000</v>
      </c>
      <c r="G36" s="9"/>
    </row>
    <row r="37" spans="1:7" ht="15" customHeight="1">
      <c r="A37" s="17" t="s">
        <v>144</v>
      </c>
      <c r="B37" s="18" t="s">
        <v>142</v>
      </c>
      <c r="C37" s="16"/>
      <c r="D37" s="16"/>
      <c r="E37" s="16"/>
      <c r="F37" s="19">
        <f>SUM(F38:F39)</f>
        <v>23000</v>
      </c>
      <c r="G37" s="9"/>
    </row>
    <row r="38" spans="1:7" ht="15" customHeight="1">
      <c r="A38" s="27" t="s">
        <v>42</v>
      </c>
      <c r="B38" s="18" t="s">
        <v>142</v>
      </c>
      <c r="C38" s="20" t="s">
        <v>39</v>
      </c>
      <c r="D38" s="20" t="s">
        <v>20</v>
      </c>
      <c r="E38" s="20" t="s">
        <v>11</v>
      </c>
      <c r="F38" s="19">
        <v>7000</v>
      </c>
      <c r="G38" s="9"/>
    </row>
    <row r="39" spans="1:7" ht="15" customHeight="1">
      <c r="A39" s="28" t="s">
        <v>596</v>
      </c>
      <c r="B39" s="18" t="s">
        <v>142</v>
      </c>
      <c r="C39" s="20" t="s">
        <v>41</v>
      </c>
      <c r="D39" s="20" t="s">
        <v>20</v>
      </c>
      <c r="E39" s="20" t="s">
        <v>11</v>
      </c>
      <c r="F39" s="19">
        <v>16000</v>
      </c>
      <c r="G39" s="9"/>
    </row>
    <row r="40" spans="1:7" ht="12">
      <c r="A40" s="17" t="s">
        <v>88</v>
      </c>
      <c r="B40" s="18" t="s">
        <v>143</v>
      </c>
      <c r="C40" s="20"/>
      <c r="D40" s="20"/>
      <c r="E40" s="20"/>
      <c r="F40" s="8">
        <f>F41+F48</f>
        <v>23823328.01</v>
      </c>
      <c r="G40" s="9"/>
    </row>
    <row r="41" spans="1:7" ht="15" customHeight="1">
      <c r="A41" s="17" t="s">
        <v>144</v>
      </c>
      <c r="B41" s="18" t="s">
        <v>145</v>
      </c>
      <c r="C41" s="20"/>
      <c r="D41" s="20"/>
      <c r="E41" s="20"/>
      <c r="F41" s="19">
        <f>SUM(F42:F47)</f>
        <v>22895695.3</v>
      </c>
      <c r="G41" s="9"/>
    </row>
    <row r="42" spans="1:7" ht="15" customHeight="1">
      <c r="A42" s="29" t="s">
        <v>1</v>
      </c>
      <c r="B42" s="18" t="s">
        <v>145</v>
      </c>
      <c r="C42" s="20" t="s">
        <v>52</v>
      </c>
      <c r="D42" s="20" t="s">
        <v>20</v>
      </c>
      <c r="E42" s="20" t="s">
        <v>11</v>
      </c>
      <c r="F42" s="19">
        <v>16369715</v>
      </c>
      <c r="G42" s="9"/>
    </row>
    <row r="43" spans="1:7" ht="15" customHeight="1">
      <c r="A43" s="17" t="s">
        <v>54</v>
      </c>
      <c r="B43" s="18" t="s">
        <v>145</v>
      </c>
      <c r="C43" s="20" t="s">
        <v>53</v>
      </c>
      <c r="D43" s="20" t="s">
        <v>20</v>
      </c>
      <c r="E43" s="20" t="s">
        <v>11</v>
      </c>
      <c r="F43" s="19">
        <v>2100</v>
      </c>
      <c r="G43" s="9"/>
    </row>
    <row r="44" spans="1:7" ht="24">
      <c r="A44" s="29" t="s">
        <v>2</v>
      </c>
      <c r="B44" s="18" t="s">
        <v>145</v>
      </c>
      <c r="C44" s="20" t="s">
        <v>0</v>
      </c>
      <c r="D44" s="20" t="s">
        <v>20</v>
      </c>
      <c r="E44" s="20" t="s">
        <v>11</v>
      </c>
      <c r="F44" s="19">
        <v>4943405</v>
      </c>
      <c r="G44" s="9"/>
    </row>
    <row r="45" spans="1:7" ht="15" customHeight="1">
      <c r="A45" s="17" t="s">
        <v>64</v>
      </c>
      <c r="B45" s="18" t="s">
        <v>145</v>
      </c>
      <c r="C45" s="20" t="s">
        <v>63</v>
      </c>
      <c r="D45" s="20" t="s">
        <v>20</v>
      </c>
      <c r="E45" s="20" t="s">
        <v>11</v>
      </c>
      <c r="F45" s="19">
        <v>543952.88</v>
      </c>
      <c r="G45" s="9"/>
    </row>
    <row r="46" spans="1:7" ht="15" customHeight="1">
      <c r="A46" s="26" t="s">
        <v>416</v>
      </c>
      <c r="B46" s="18" t="s">
        <v>145</v>
      </c>
      <c r="C46" s="20" t="s">
        <v>38</v>
      </c>
      <c r="D46" s="20" t="s">
        <v>20</v>
      </c>
      <c r="E46" s="20" t="s">
        <v>11</v>
      </c>
      <c r="F46" s="19">
        <v>1034522.42</v>
      </c>
      <c r="G46" s="9"/>
    </row>
    <row r="47" spans="1:7" ht="15" customHeight="1">
      <c r="A47" s="28" t="s">
        <v>596</v>
      </c>
      <c r="B47" s="18" t="s">
        <v>145</v>
      </c>
      <c r="C47" s="20" t="s">
        <v>41</v>
      </c>
      <c r="D47" s="20" t="s">
        <v>20</v>
      </c>
      <c r="E47" s="20" t="s">
        <v>11</v>
      </c>
      <c r="F47" s="19">
        <v>2000</v>
      </c>
      <c r="G47" s="9"/>
    </row>
    <row r="48" spans="1:7" ht="15" customHeight="1">
      <c r="A48" s="17" t="s">
        <v>329</v>
      </c>
      <c r="B48" s="18" t="s">
        <v>146</v>
      </c>
      <c r="C48" s="20"/>
      <c r="D48" s="20"/>
      <c r="E48" s="20"/>
      <c r="F48" s="19">
        <f>F49+F50</f>
        <v>927632.71</v>
      </c>
      <c r="G48" s="9"/>
    </row>
    <row r="49" spans="1:7" ht="15" customHeight="1">
      <c r="A49" s="26" t="s">
        <v>416</v>
      </c>
      <c r="B49" s="18" t="s">
        <v>146</v>
      </c>
      <c r="C49" s="20" t="s">
        <v>38</v>
      </c>
      <c r="D49" s="20" t="s">
        <v>20</v>
      </c>
      <c r="E49" s="20" t="s">
        <v>11</v>
      </c>
      <c r="F49" s="19">
        <v>827632.71</v>
      </c>
      <c r="G49" s="9"/>
    </row>
    <row r="50" spans="1:7" ht="15" customHeight="1">
      <c r="A50" s="26" t="s">
        <v>416</v>
      </c>
      <c r="B50" s="18" t="s">
        <v>682</v>
      </c>
      <c r="C50" s="20" t="s">
        <v>38</v>
      </c>
      <c r="D50" s="20" t="s">
        <v>20</v>
      </c>
      <c r="E50" s="20" t="s">
        <v>11</v>
      </c>
      <c r="F50" s="19">
        <v>100000</v>
      </c>
      <c r="G50" s="9"/>
    </row>
    <row r="51" spans="1:7" ht="15" customHeight="1">
      <c r="A51" s="21" t="s">
        <v>147</v>
      </c>
      <c r="B51" s="15" t="s">
        <v>148</v>
      </c>
      <c r="C51" s="20"/>
      <c r="D51" s="16"/>
      <c r="E51" s="16"/>
      <c r="F51" s="8">
        <f>F55+F59+F52</f>
        <v>1893151.49</v>
      </c>
      <c r="G51" s="9"/>
    </row>
    <row r="52" spans="1:7" ht="27.75" customHeight="1">
      <c r="A52" s="22" t="s">
        <v>107</v>
      </c>
      <c r="B52" s="18" t="s">
        <v>675</v>
      </c>
      <c r="C52" s="20"/>
      <c r="D52" s="16"/>
      <c r="E52" s="16"/>
      <c r="F52" s="19">
        <f>F53</f>
        <v>123460</v>
      </c>
      <c r="G52" s="9"/>
    </row>
    <row r="53" spans="1:7" ht="27.75" customHeight="1">
      <c r="A53" s="28" t="s">
        <v>676</v>
      </c>
      <c r="B53" s="18" t="s">
        <v>683</v>
      </c>
      <c r="C53" s="20"/>
      <c r="D53" s="16"/>
      <c r="E53" s="16"/>
      <c r="F53" s="19">
        <f>F54</f>
        <v>123460</v>
      </c>
      <c r="G53" s="9"/>
    </row>
    <row r="54" spans="1:7" ht="15.75" customHeight="1">
      <c r="A54" s="17" t="s">
        <v>321</v>
      </c>
      <c r="B54" s="18" t="s">
        <v>683</v>
      </c>
      <c r="C54" s="20" t="s">
        <v>38</v>
      </c>
      <c r="D54" s="20" t="s">
        <v>20</v>
      </c>
      <c r="E54" s="20" t="s">
        <v>11</v>
      </c>
      <c r="F54" s="19">
        <v>123460</v>
      </c>
      <c r="G54" s="9"/>
    </row>
    <row r="55" spans="1:7" ht="15" customHeight="1">
      <c r="A55" s="17" t="s">
        <v>105</v>
      </c>
      <c r="B55" s="18" t="s">
        <v>149</v>
      </c>
      <c r="C55" s="20"/>
      <c r="D55" s="20"/>
      <c r="E55" s="20"/>
      <c r="F55" s="19">
        <f>F56</f>
        <v>314</v>
      </c>
      <c r="G55" s="9"/>
    </row>
    <row r="56" spans="1:7" ht="15" customHeight="1">
      <c r="A56" s="17" t="s">
        <v>121</v>
      </c>
      <c r="B56" s="18" t="s">
        <v>175</v>
      </c>
      <c r="C56" s="20"/>
      <c r="D56" s="20"/>
      <c r="E56" s="20"/>
      <c r="F56" s="19">
        <f>F58+F57</f>
        <v>314</v>
      </c>
      <c r="G56" s="9"/>
    </row>
    <row r="57" spans="1:7" ht="15" customHeight="1">
      <c r="A57" s="28" t="s">
        <v>42</v>
      </c>
      <c r="B57" s="18" t="s">
        <v>175</v>
      </c>
      <c r="C57" s="20" t="s">
        <v>39</v>
      </c>
      <c r="D57" s="20" t="s">
        <v>20</v>
      </c>
      <c r="E57" s="20" t="s">
        <v>11</v>
      </c>
      <c r="F57" s="19">
        <v>214</v>
      </c>
      <c r="G57" s="9"/>
    </row>
    <row r="58" spans="1:7" s="30" customFormat="1" ht="15" customHeight="1">
      <c r="A58" s="28" t="s">
        <v>597</v>
      </c>
      <c r="B58" s="18" t="s">
        <v>175</v>
      </c>
      <c r="C58" s="20" t="s">
        <v>41</v>
      </c>
      <c r="D58" s="20" t="s">
        <v>20</v>
      </c>
      <c r="E58" s="20" t="s">
        <v>11</v>
      </c>
      <c r="F58" s="19">
        <v>100</v>
      </c>
      <c r="G58" s="9"/>
    </row>
    <row r="59" spans="1:7" s="30" customFormat="1" ht="15" customHeight="1">
      <c r="A59" s="17" t="s">
        <v>88</v>
      </c>
      <c r="B59" s="18" t="s">
        <v>282</v>
      </c>
      <c r="C59" s="20"/>
      <c r="D59" s="20"/>
      <c r="E59" s="20"/>
      <c r="F59" s="19">
        <f>F60+F67</f>
        <v>1769377.49</v>
      </c>
      <c r="G59" s="9"/>
    </row>
    <row r="60" spans="1:7" s="30" customFormat="1" ht="15" customHeight="1">
      <c r="A60" s="17" t="s">
        <v>606</v>
      </c>
      <c r="B60" s="18" t="s">
        <v>174</v>
      </c>
      <c r="C60" s="20"/>
      <c r="D60" s="20"/>
      <c r="E60" s="20"/>
      <c r="F60" s="19">
        <f>SUM(F61:F66)</f>
        <v>1761377.49</v>
      </c>
      <c r="G60" s="9"/>
    </row>
    <row r="61" spans="1:7" s="30" customFormat="1" ht="15" customHeight="1">
      <c r="A61" s="29" t="s">
        <v>1</v>
      </c>
      <c r="B61" s="18" t="s">
        <v>174</v>
      </c>
      <c r="C61" s="20" t="s">
        <v>52</v>
      </c>
      <c r="D61" s="20" t="s">
        <v>20</v>
      </c>
      <c r="E61" s="20" t="s">
        <v>11</v>
      </c>
      <c r="F61" s="19">
        <v>1079180</v>
      </c>
      <c r="G61" s="9"/>
    </row>
    <row r="62" spans="1:7" s="30" customFormat="1" ht="15" customHeight="1">
      <c r="A62" s="17" t="s">
        <v>54</v>
      </c>
      <c r="B62" s="18" t="s">
        <v>174</v>
      </c>
      <c r="C62" s="20" t="s">
        <v>53</v>
      </c>
      <c r="D62" s="20" t="s">
        <v>20</v>
      </c>
      <c r="E62" s="20" t="s">
        <v>11</v>
      </c>
      <c r="F62" s="19">
        <v>300</v>
      </c>
      <c r="G62" s="9"/>
    </row>
    <row r="63" spans="1:7" s="30" customFormat="1" ht="24">
      <c r="A63" s="29" t="s">
        <v>2</v>
      </c>
      <c r="B63" s="18" t="s">
        <v>174</v>
      </c>
      <c r="C63" s="20" t="s">
        <v>0</v>
      </c>
      <c r="D63" s="20" t="s">
        <v>20</v>
      </c>
      <c r="E63" s="20" t="s">
        <v>11</v>
      </c>
      <c r="F63" s="19">
        <v>325900</v>
      </c>
      <c r="G63" s="9"/>
    </row>
    <row r="64" spans="1:7" s="30" customFormat="1" ht="14.25" customHeight="1">
      <c r="A64" s="17" t="s">
        <v>64</v>
      </c>
      <c r="B64" s="18" t="s">
        <v>174</v>
      </c>
      <c r="C64" s="20" t="s">
        <v>63</v>
      </c>
      <c r="D64" s="20" t="s">
        <v>20</v>
      </c>
      <c r="E64" s="20" t="s">
        <v>11</v>
      </c>
      <c r="F64" s="19">
        <v>96817.95</v>
      </c>
      <c r="G64" s="9"/>
    </row>
    <row r="65" spans="1:7" s="30" customFormat="1" ht="14.25" customHeight="1">
      <c r="A65" s="26" t="s">
        <v>416</v>
      </c>
      <c r="B65" s="18" t="s">
        <v>174</v>
      </c>
      <c r="C65" s="20" t="s">
        <v>38</v>
      </c>
      <c r="D65" s="20" t="s">
        <v>20</v>
      </c>
      <c r="E65" s="20" t="s">
        <v>11</v>
      </c>
      <c r="F65" s="19">
        <v>189179.54</v>
      </c>
      <c r="G65" s="9"/>
    </row>
    <row r="66" spans="1:7" s="30" customFormat="1" ht="14.25" customHeight="1">
      <c r="A66" s="26" t="s">
        <v>605</v>
      </c>
      <c r="B66" s="18" t="s">
        <v>174</v>
      </c>
      <c r="C66" s="20" t="s">
        <v>604</v>
      </c>
      <c r="D66" s="20" t="s">
        <v>20</v>
      </c>
      <c r="E66" s="20" t="s">
        <v>11</v>
      </c>
      <c r="F66" s="19">
        <v>70000</v>
      </c>
      <c r="G66" s="9"/>
    </row>
    <row r="67" spans="1:7" s="30" customFormat="1" ht="14.25" customHeight="1">
      <c r="A67" s="26" t="s">
        <v>607</v>
      </c>
      <c r="B67" s="18" t="s">
        <v>684</v>
      </c>
      <c r="C67" s="20"/>
      <c r="D67" s="20"/>
      <c r="E67" s="20"/>
      <c r="F67" s="19">
        <f>F68</f>
        <v>8000</v>
      </c>
      <c r="G67" s="9"/>
    </row>
    <row r="68" spans="1:7" s="30" customFormat="1" ht="14.25" customHeight="1">
      <c r="A68" s="26" t="s">
        <v>416</v>
      </c>
      <c r="B68" s="18" t="s">
        <v>684</v>
      </c>
      <c r="C68" s="20" t="s">
        <v>38</v>
      </c>
      <c r="D68" s="20" t="s">
        <v>20</v>
      </c>
      <c r="E68" s="20" t="s">
        <v>11</v>
      </c>
      <c r="F68" s="19">
        <v>8000</v>
      </c>
      <c r="G68" s="9"/>
    </row>
    <row r="69" spans="1:7" s="30" customFormat="1" ht="24">
      <c r="A69" s="21" t="s">
        <v>297</v>
      </c>
      <c r="B69" s="15" t="s">
        <v>170</v>
      </c>
      <c r="C69" s="16"/>
      <c r="D69" s="16"/>
      <c r="E69" s="16"/>
      <c r="F69" s="8">
        <f>F70+F73</f>
        <v>32145800</v>
      </c>
      <c r="G69" s="9"/>
    </row>
    <row r="70" spans="1:7" s="30" customFormat="1" ht="15" customHeight="1">
      <c r="A70" s="17" t="s">
        <v>277</v>
      </c>
      <c r="B70" s="18" t="s">
        <v>177</v>
      </c>
      <c r="C70" s="16"/>
      <c r="D70" s="16"/>
      <c r="E70" s="16"/>
      <c r="F70" s="19">
        <f>F71</f>
        <v>32125800</v>
      </c>
      <c r="G70" s="9"/>
    </row>
    <row r="71" spans="1:7" s="30" customFormat="1" ht="15" customHeight="1">
      <c r="A71" s="31" t="s">
        <v>110</v>
      </c>
      <c r="B71" s="18" t="s">
        <v>176</v>
      </c>
      <c r="C71" s="16"/>
      <c r="D71" s="16"/>
      <c r="E71" s="16"/>
      <c r="F71" s="19">
        <f>F72</f>
        <v>32125800</v>
      </c>
      <c r="G71" s="9"/>
    </row>
    <row r="72" spans="1:7" s="30" customFormat="1" ht="15" customHeight="1">
      <c r="A72" s="31" t="s">
        <v>298</v>
      </c>
      <c r="B72" s="18" t="s">
        <v>176</v>
      </c>
      <c r="C72" s="20" t="s">
        <v>48</v>
      </c>
      <c r="D72" s="20" t="s">
        <v>21</v>
      </c>
      <c r="E72" s="20" t="s">
        <v>14</v>
      </c>
      <c r="F72" s="19">
        <v>32125800</v>
      </c>
      <c r="G72" s="9"/>
    </row>
    <row r="73" spans="1:7" s="30" customFormat="1" ht="15" customHeight="1">
      <c r="A73" s="31" t="s">
        <v>700</v>
      </c>
      <c r="B73" s="18" t="s">
        <v>699</v>
      </c>
      <c r="C73" s="20"/>
      <c r="D73" s="20"/>
      <c r="E73" s="20"/>
      <c r="F73" s="19">
        <f>F74</f>
        <v>20000</v>
      </c>
      <c r="G73" s="9"/>
    </row>
    <row r="74" spans="1:7" s="30" customFormat="1" ht="15" customHeight="1">
      <c r="A74" s="31" t="s">
        <v>321</v>
      </c>
      <c r="B74" s="18" t="s">
        <v>699</v>
      </c>
      <c r="C74" s="20" t="s">
        <v>49</v>
      </c>
      <c r="D74" s="20" t="s">
        <v>21</v>
      </c>
      <c r="E74" s="20" t="s">
        <v>14</v>
      </c>
      <c r="F74" s="19">
        <v>20000</v>
      </c>
      <c r="G74" s="9"/>
    </row>
    <row r="75" spans="1:7" s="30" customFormat="1" ht="24">
      <c r="A75" s="14" t="s">
        <v>171</v>
      </c>
      <c r="B75" s="15" t="s">
        <v>169</v>
      </c>
      <c r="C75" s="16"/>
      <c r="D75" s="16"/>
      <c r="E75" s="16"/>
      <c r="F75" s="8">
        <f>F79+F86+F76</f>
        <v>11114446.6</v>
      </c>
      <c r="G75" s="9"/>
    </row>
    <row r="76" spans="1:7" s="30" customFormat="1" ht="24">
      <c r="A76" s="22" t="s">
        <v>107</v>
      </c>
      <c r="B76" s="18" t="s">
        <v>570</v>
      </c>
      <c r="C76" s="16"/>
      <c r="D76" s="16"/>
      <c r="E76" s="16"/>
      <c r="F76" s="19">
        <f>F77</f>
        <v>2962300</v>
      </c>
      <c r="G76" s="9"/>
    </row>
    <row r="77" spans="1:7" s="30" customFormat="1" ht="24">
      <c r="A77" s="26" t="s">
        <v>571</v>
      </c>
      <c r="B77" s="25" t="s">
        <v>685</v>
      </c>
      <c r="C77" s="16"/>
      <c r="D77" s="16"/>
      <c r="E77" s="16"/>
      <c r="F77" s="19">
        <f>F78</f>
        <v>2962300</v>
      </c>
      <c r="G77" s="9"/>
    </row>
    <row r="78" spans="1:7" s="30" customFormat="1" ht="12">
      <c r="A78" s="26" t="s">
        <v>330</v>
      </c>
      <c r="B78" s="25" t="s">
        <v>685</v>
      </c>
      <c r="C78" s="32" t="s">
        <v>49</v>
      </c>
      <c r="D78" s="32" t="s">
        <v>20</v>
      </c>
      <c r="E78" s="32" t="s">
        <v>11</v>
      </c>
      <c r="F78" s="19">
        <v>2962300</v>
      </c>
      <c r="G78" s="9"/>
    </row>
    <row r="79" spans="1:7" s="30" customFormat="1" ht="15" customHeight="1">
      <c r="A79" s="31" t="s">
        <v>104</v>
      </c>
      <c r="B79" s="18" t="s">
        <v>279</v>
      </c>
      <c r="C79" s="16"/>
      <c r="D79" s="16"/>
      <c r="E79" s="16"/>
      <c r="F79" s="19">
        <f>F80+F82+F84</f>
        <v>6028219.1</v>
      </c>
      <c r="G79" s="9"/>
    </row>
    <row r="80" spans="1:7" s="30" customFormat="1" ht="15" customHeight="1">
      <c r="A80" s="31" t="s">
        <v>281</v>
      </c>
      <c r="B80" s="18" t="s">
        <v>179</v>
      </c>
      <c r="C80" s="16"/>
      <c r="D80" s="16"/>
      <c r="E80" s="16"/>
      <c r="F80" s="19">
        <f>F81</f>
        <v>200000</v>
      </c>
      <c r="G80" s="9"/>
    </row>
    <row r="81" spans="1:7" s="30" customFormat="1" ht="15" customHeight="1">
      <c r="A81" s="31" t="s">
        <v>330</v>
      </c>
      <c r="B81" s="18" t="s">
        <v>179</v>
      </c>
      <c r="C81" s="20" t="s">
        <v>49</v>
      </c>
      <c r="D81" s="20" t="s">
        <v>21</v>
      </c>
      <c r="E81" s="20" t="s">
        <v>14</v>
      </c>
      <c r="F81" s="19">
        <v>200000</v>
      </c>
      <c r="G81" s="9"/>
    </row>
    <row r="82" spans="1:7" s="30" customFormat="1" ht="15" customHeight="1">
      <c r="A82" s="31" t="s">
        <v>289</v>
      </c>
      <c r="B82" s="18" t="s">
        <v>178</v>
      </c>
      <c r="C82" s="20"/>
      <c r="D82" s="20"/>
      <c r="E82" s="20"/>
      <c r="F82" s="19">
        <f>F83</f>
        <v>5470019.1</v>
      </c>
      <c r="G82" s="9"/>
    </row>
    <row r="83" spans="1:7" s="30" customFormat="1" ht="15" customHeight="1">
      <c r="A83" s="17" t="s">
        <v>330</v>
      </c>
      <c r="B83" s="18" t="s">
        <v>178</v>
      </c>
      <c r="C83" s="20" t="s">
        <v>49</v>
      </c>
      <c r="D83" s="20" t="s">
        <v>20</v>
      </c>
      <c r="E83" s="20" t="s">
        <v>11</v>
      </c>
      <c r="F83" s="19">
        <v>5470019.1</v>
      </c>
      <c r="G83" s="9"/>
    </row>
    <row r="84" spans="1:7" s="30" customFormat="1" ht="24.75" customHeight="1">
      <c r="A84" s="17" t="s">
        <v>644</v>
      </c>
      <c r="B84" s="18" t="s">
        <v>686</v>
      </c>
      <c r="C84" s="20"/>
      <c r="D84" s="20"/>
      <c r="E84" s="20"/>
      <c r="F84" s="19">
        <f>F85</f>
        <v>358200</v>
      </c>
      <c r="G84" s="9"/>
    </row>
    <row r="85" spans="1:7" s="30" customFormat="1" ht="15" customHeight="1">
      <c r="A85" s="17" t="s">
        <v>330</v>
      </c>
      <c r="B85" s="18" t="s">
        <v>686</v>
      </c>
      <c r="C85" s="20" t="s">
        <v>49</v>
      </c>
      <c r="D85" s="20" t="s">
        <v>20</v>
      </c>
      <c r="E85" s="20" t="s">
        <v>11</v>
      </c>
      <c r="F85" s="19">
        <v>358200</v>
      </c>
      <c r="G85" s="9"/>
    </row>
    <row r="86" spans="1:7" s="30" customFormat="1" ht="15" customHeight="1">
      <c r="A86" s="17" t="s">
        <v>88</v>
      </c>
      <c r="B86" s="18" t="s">
        <v>283</v>
      </c>
      <c r="C86" s="20"/>
      <c r="D86" s="20"/>
      <c r="E86" s="20"/>
      <c r="F86" s="19">
        <f>F87+F89</f>
        <v>2123927.5</v>
      </c>
      <c r="G86" s="9"/>
    </row>
    <row r="87" spans="1:7" s="30" customFormat="1" ht="15" customHeight="1">
      <c r="A87" s="17" t="s">
        <v>331</v>
      </c>
      <c r="B87" s="18" t="s">
        <v>181</v>
      </c>
      <c r="C87" s="20"/>
      <c r="D87" s="20"/>
      <c r="E87" s="20"/>
      <c r="F87" s="19">
        <f>F88</f>
        <v>1843927.5</v>
      </c>
      <c r="G87" s="9"/>
    </row>
    <row r="88" spans="1:7" s="30" customFormat="1" ht="15" customHeight="1">
      <c r="A88" s="26" t="s">
        <v>416</v>
      </c>
      <c r="B88" s="18" t="s">
        <v>181</v>
      </c>
      <c r="C88" s="20" t="s">
        <v>38</v>
      </c>
      <c r="D88" s="20" t="s">
        <v>20</v>
      </c>
      <c r="E88" s="20" t="s">
        <v>11</v>
      </c>
      <c r="F88" s="19">
        <v>1843927.5</v>
      </c>
      <c r="G88" s="9"/>
    </row>
    <row r="89" spans="1:7" s="30" customFormat="1" ht="15" customHeight="1">
      <c r="A89" s="17" t="s">
        <v>332</v>
      </c>
      <c r="B89" s="18" t="s">
        <v>182</v>
      </c>
      <c r="C89" s="20"/>
      <c r="D89" s="20"/>
      <c r="E89" s="20"/>
      <c r="F89" s="19">
        <f>F90</f>
        <v>280000</v>
      </c>
      <c r="G89" s="9"/>
    </row>
    <row r="90" spans="1:7" s="30" customFormat="1" ht="15" customHeight="1">
      <c r="A90" s="26" t="s">
        <v>416</v>
      </c>
      <c r="B90" s="18" t="s">
        <v>182</v>
      </c>
      <c r="C90" s="20" t="s">
        <v>38</v>
      </c>
      <c r="D90" s="20" t="s">
        <v>20</v>
      </c>
      <c r="E90" s="20" t="s">
        <v>11</v>
      </c>
      <c r="F90" s="19">
        <v>280000</v>
      </c>
      <c r="G90" s="9"/>
    </row>
    <row r="91" spans="1:7" s="30" customFormat="1" ht="15" customHeight="1">
      <c r="A91" s="21" t="s">
        <v>173</v>
      </c>
      <c r="B91" s="15" t="s">
        <v>172</v>
      </c>
      <c r="C91" s="33"/>
      <c r="D91" s="33"/>
      <c r="E91" s="33"/>
      <c r="F91" s="8">
        <f>F92+F94</f>
        <v>98040</v>
      </c>
      <c r="G91" s="9"/>
    </row>
    <row r="92" spans="1:7" s="30" customFormat="1" ht="15" customHeight="1">
      <c r="A92" s="28" t="s">
        <v>281</v>
      </c>
      <c r="B92" s="18" t="s">
        <v>180</v>
      </c>
      <c r="C92" s="16"/>
      <c r="D92" s="16"/>
      <c r="E92" s="16"/>
      <c r="F92" s="19">
        <f>F93</f>
        <v>53200</v>
      </c>
      <c r="G92" s="9"/>
    </row>
    <row r="93" spans="1:7" s="30" customFormat="1" ht="15" customHeight="1">
      <c r="A93" s="17" t="s">
        <v>330</v>
      </c>
      <c r="B93" s="18" t="s">
        <v>180</v>
      </c>
      <c r="C93" s="20" t="s">
        <v>49</v>
      </c>
      <c r="D93" s="20" t="s">
        <v>21</v>
      </c>
      <c r="E93" s="20" t="s">
        <v>14</v>
      </c>
      <c r="F93" s="19">
        <v>53200</v>
      </c>
      <c r="G93" s="9"/>
    </row>
    <row r="94" spans="1:7" s="30" customFormat="1" ht="15" customHeight="1">
      <c r="A94" s="17" t="s">
        <v>289</v>
      </c>
      <c r="B94" s="18" t="s">
        <v>183</v>
      </c>
      <c r="C94" s="20"/>
      <c r="D94" s="20"/>
      <c r="E94" s="20"/>
      <c r="F94" s="19">
        <f>F95</f>
        <v>44840</v>
      </c>
      <c r="G94" s="9"/>
    </row>
    <row r="95" spans="1:7" s="30" customFormat="1" ht="15" customHeight="1">
      <c r="A95" s="17" t="s">
        <v>330</v>
      </c>
      <c r="B95" s="18" t="s">
        <v>183</v>
      </c>
      <c r="C95" s="20" t="s">
        <v>49</v>
      </c>
      <c r="D95" s="20" t="s">
        <v>20</v>
      </c>
      <c r="E95" s="20" t="s">
        <v>11</v>
      </c>
      <c r="F95" s="19">
        <v>44840</v>
      </c>
      <c r="G95" s="9"/>
    </row>
    <row r="96" spans="1:7" s="30" customFormat="1" ht="15" customHeight="1">
      <c r="A96" s="34" t="s">
        <v>425</v>
      </c>
      <c r="B96" s="15" t="s">
        <v>426</v>
      </c>
      <c r="C96" s="20"/>
      <c r="D96" s="20"/>
      <c r="E96" s="20"/>
      <c r="F96" s="19">
        <f>F97+F103+F110</f>
        <v>17708792</v>
      </c>
      <c r="G96" s="9"/>
    </row>
    <row r="97" spans="1:7" s="30" customFormat="1" ht="15" customHeight="1">
      <c r="A97" s="35" t="s">
        <v>427</v>
      </c>
      <c r="B97" s="18" t="s">
        <v>428</v>
      </c>
      <c r="C97" s="20"/>
      <c r="D97" s="20"/>
      <c r="E97" s="20"/>
      <c r="F97" s="19">
        <f>SUM(F98:F102)</f>
        <v>1475164</v>
      </c>
      <c r="G97" s="9"/>
    </row>
    <row r="98" spans="1:7" s="30" customFormat="1" ht="15" customHeight="1">
      <c r="A98" s="29" t="s">
        <v>355</v>
      </c>
      <c r="B98" s="18" t="s">
        <v>428</v>
      </c>
      <c r="C98" s="20" t="s">
        <v>35</v>
      </c>
      <c r="D98" s="20" t="s">
        <v>20</v>
      </c>
      <c r="E98" s="20" t="s">
        <v>16</v>
      </c>
      <c r="F98" s="19">
        <v>1055587</v>
      </c>
      <c r="G98" s="9"/>
    </row>
    <row r="99" spans="1:7" s="30" customFormat="1" ht="15" customHeight="1">
      <c r="A99" s="17" t="s">
        <v>36</v>
      </c>
      <c r="B99" s="18" t="s">
        <v>428</v>
      </c>
      <c r="C99" s="20" t="s">
        <v>37</v>
      </c>
      <c r="D99" s="20" t="s">
        <v>20</v>
      </c>
      <c r="E99" s="20" t="s">
        <v>16</v>
      </c>
      <c r="F99" s="19">
        <v>13390</v>
      </c>
      <c r="G99" s="9"/>
    </row>
    <row r="100" spans="1:7" s="30" customFormat="1" ht="15" customHeight="1">
      <c r="A100" s="29" t="s">
        <v>356</v>
      </c>
      <c r="B100" s="18" t="s">
        <v>428</v>
      </c>
      <c r="C100" s="20" t="s">
        <v>353</v>
      </c>
      <c r="D100" s="20" t="s">
        <v>20</v>
      </c>
      <c r="E100" s="20" t="s">
        <v>16</v>
      </c>
      <c r="F100" s="19">
        <v>318787</v>
      </c>
      <c r="G100" s="9"/>
    </row>
    <row r="101" spans="1:7" s="30" customFormat="1" ht="15" customHeight="1">
      <c r="A101" s="17" t="s">
        <v>64</v>
      </c>
      <c r="B101" s="18" t="s">
        <v>428</v>
      </c>
      <c r="C101" s="20" t="s">
        <v>63</v>
      </c>
      <c r="D101" s="20" t="s">
        <v>20</v>
      </c>
      <c r="E101" s="20" t="s">
        <v>16</v>
      </c>
      <c r="F101" s="19">
        <v>16400</v>
      </c>
      <c r="G101" s="9"/>
    </row>
    <row r="102" spans="1:7" s="30" customFormat="1" ht="15" customHeight="1">
      <c r="A102" s="17" t="s">
        <v>416</v>
      </c>
      <c r="B102" s="18" t="s">
        <v>428</v>
      </c>
      <c r="C102" s="20" t="s">
        <v>38</v>
      </c>
      <c r="D102" s="20" t="s">
        <v>20</v>
      </c>
      <c r="E102" s="20" t="s">
        <v>16</v>
      </c>
      <c r="F102" s="19">
        <v>71000</v>
      </c>
      <c r="G102" s="9"/>
    </row>
    <row r="103" spans="1:7" s="30" customFormat="1" ht="23.25" customHeight="1">
      <c r="A103" s="28" t="s">
        <v>122</v>
      </c>
      <c r="B103" s="18" t="s">
        <v>429</v>
      </c>
      <c r="C103" s="20"/>
      <c r="D103" s="20"/>
      <c r="E103" s="20"/>
      <c r="F103" s="19">
        <f>SUM(F104:F109)</f>
        <v>16230456.98</v>
      </c>
      <c r="G103" s="9"/>
    </row>
    <row r="104" spans="1:7" s="30" customFormat="1" ht="15" customHeight="1">
      <c r="A104" s="29" t="s">
        <v>1</v>
      </c>
      <c r="B104" s="18" t="s">
        <v>429</v>
      </c>
      <c r="C104" s="20" t="s">
        <v>52</v>
      </c>
      <c r="D104" s="20" t="s">
        <v>20</v>
      </c>
      <c r="E104" s="20" t="s">
        <v>16</v>
      </c>
      <c r="F104" s="19">
        <v>12026534</v>
      </c>
      <c r="G104" s="9"/>
    </row>
    <row r="105" spans="1:7" s="30" customFormat="1" ht="15" customHeight="1">
      <c r="A105" s="17" t="s">
        <v>36</v>
      </c>
      <c r="B105" s="18" t="s">
        <v>429</v>
      </c>
      <c r="C105" s="20" t="s">
        <v>53</v>
      </c>
      <c r="D105" s="20" t="s">
        <v>20</v>
      </c>
      <c r="E105" s="20" t="s">
        <v>16</v>
      </c>
      <c r="F105" s="19">
        <v>2100</v>
      </c>
      <c r="G105" s="9"/>
    </row>
    <row r="106" spans="1:7" s="30" customFormat="1" ht="15" customHeight="1">
      <c r="A106" s="29" t="s">
        <v>2</v>
      </c>
      <c r="B106" s="18" t="s">
        <v>429</v>
      </c>
      <c r="C106" s="20" t="s">
        <v>0</v>
      </c>
      <c r="D106" s="20" t="s">
        <v>20</v>
      </c>
      <c r="E106" s="20" t="s">
        <v>16</v>
      </c>
      <c r="F106" s="19">
        <v>3632084</v>
      </c>
      <c r="G106" s="9"/>
    </row>
    <row r="107" spans="1:7" s="30" customFormat="1" ht="15" customHeight="1">
      <c r="A107" s="17" t="s">
        <v>64</v>
      </c>
      <c r="B107" s="18" t="s">
        <v>429</v>
      </c>
      <c r="C107" s="20" t="s">
        <v>63</v>
      </c>
      <c r="D107" s="20" t="s">
        <v>20</v>
      </c>
      <c r="E107" s="20" t="s">
        <v>16</v>
      </c>
      <c r="F107" s="19">
        <v>390748</v>
      </c>
      <c r="G107" s="9"/>
    </row>
    <row r="108" spans="1:7" s="30" customFormat="1" ht="15" customHeight="1">
      <c r="A108" s="28" t="s">
        <v>416</v>
      </c>
      <c r="B108" s="18" t="s">
        <v>429</v>
      </c>
      <c r="C108" s="20" t="s">
        <v>38</v>
      </c>
      <c r="D108" s="20" t="s">
        <v>20</v>
      </c>
      <c r="E108" s="20" t="s">
        <v>16</v>
      </c>
      <c r="F108" s="19">
        <v>178962</v>
      </c>
      <c r="G108" s="9"/>
    </row>
    <row r="109" spans="1:7" s="30" customFormat="1" ht="15" customHeight="1">
      <c r="A109" s="28" t="s">
        <v>605</v>
      </c>
      <c r="B109" s="18" t="s">
        <v>429</v>
      </c>
      <c r="C109" s="20" t="s">
        <v>604</v>
      </c>
      <c r="D109" s="20" t="s">
        <v>20</v>
      </c>
      <c r="E109" s="20" t="s">
        <v>16</v>
      </c>
      <c r="F109" s="19">
        <v>28.98</v>
      </c>
      <c r="G109" s="9"/>
    </row>
    <row r="110" spans="1:7" s="30" customFormat="1" ht="15" customHeight="1">
      <c r="A110" s="31" t="s">
        <v>105</v>
      </c>
      <c r="B110" s="36" t="s">
        <v>430</v>
      </c>
      <c r="C110" s="20"/>
      <c r="D110" s="20"/>
      <c r="E110" s="20"/>
      <c r="F110" s="19">
        <f>F111+F112</f>
        <v>3171.02</v>
      </c>
      <c r="G110" s="9"/>
    </row>
    <row r="111" spans="1:7" s="30" customFormat="1" ht="15" customHeight="1">
      <c r="A111" s="28" t="s">
        <v>42</v>
      </c>
      <c r="B111" s="36" t="s">
        <v>430</v>
      </c>
      <c r="C111" s="20" t="s">
        <v>39</v>
      </c>
      <c r="D111" s="20" t="s">
        <v>20</v>
      </c>
      <c r="E111" s="20" t="s">
        <v>16</v>
      </c>
      <c r="F111" s="19">
        <v>200</v>
      </c>
      <c r="G111" s="9"/>
    </row>
    <row r="112" spans="1:7" s="30" customFormat="1" ht="15" customHeight="1">
      <c r="A112" s="28" t="s">
        <v>596</v>
      </c>
      <c r="B112" s="36" t="s">
        <v>430</v>
      </c>
      <c r="C112" s="20" t="s">
        <v>41</v>
      </c>
      <c r="D112" s="20" t="s">
        <v>20</v>
      </c>
      <c r="E112" s="20" t="s">
        <v>16</v>
      </c>
      <c r="F112" s="19">
        <v>2971.02</v>
      </c>
      <c r="G112" s="9"/>
    </row>
    <row r="113" spans="1:7" s="30" customFormat="1" ht="23.25" customHeight="1">
      <c r="A113" s="10" t="s">
        <v>362</v>
      </c>
      <c r="B113" s="11" t="s">
        <v>201</v>
      </c>
      <c r="C113" s="37"/>
      <c r="D113" s="37"/>
      <c r="E113" s="37"/>
      <c r="F113" s="13">
        <f>F114+F119+F122+F125+F128+F132</f>
        <v>68846460</v>
      </c>
      <c r="G113" s="9"/>
    </row>
    <row r="114" spans="1:7" s="30" customFormat="1" ht="24">
      <c r="A114" s="14" t="s">
        <v>303</v>
      </c>
      <c r="B114" s="15" t="s">
        <v>165</v>
      </c>
      <c r="C114" s="16"/>
      <c r="D114" s="16"/>
      <c r="E114" s="16"/>
      <c r="F114" s="8">
        <f>F117+F115</f>
        <v>12250000</v>
      </c>
      <c r="G114" s="9"/>
    </row>
    <row r="115" spans="1:7" s="30" customFormat="1" ht="60">
      <c r="A115" s="17" t="s">
        <v>609</v>
      </c>
      <c r="B115" s="18" t="s">
        <v>608</v>
      </c>
      <c r="C115" s="16"/>
      <c r="D115" s="16"/>
      <c r="E115" s="16"/>
      <c r="F115" s="19">
        <f>F116</f>
        <v>8250000</v>
      </c>
      <c r="G115" s="9"/>
    </row>
    <row r="116" spans="1:7" s="30" customFormat="1" ht="15" customHeight="1">
      <c r="A116" s="17" t="s">
        <v>321</v>
      </c>
      <c r="B116" s="18" t="s">
        <v>608</v>
      </c>
      <c r="C116" s="20" t="s">
        <v>49</v>
      </c>
      <c r="D116" s="20" t="s">
        <v>22</v>
      </c>
      <c r="E116" s="20" t="s">
        <v>11</v>
      </c>
      <c r="F116" s="19">
        <v>8250000</v>
      </c>
      <c r="G116" s="9"/>
    </row>
    <row r="117" spans="1:7" s="30" customFormat="1" ht="15" customHeight="1">
      <c r="A117" s="17" t="s">
        <v>304</v>
      </c>
      <c r="B117" s="18" t="s">
        <v>299</v>
      </c>
      <c r="C117" s="16"/>
      <c r="D117" s="16"/>
      <c r="E117" s="16"/>
      <c r="F117" s="19">
        <f>F118</f>
        <v>4000000</v>
      </c>
      <c r="G117" s="9"/>
    </row>
    <row r="118" spans="1:7" s="30" customFormat="1" ht="15" customHeight="1">
      <c r="A118" s="17" t="s">
        <v>305</v>
      </c>
      <c r="B118" s="18" t="s">
        <v>299</v>
      </c>
      <c r="C118" s="20" t="s">
        <v>49</v>
      </c>
      <c r="D118" s="20" t="s">
        <v>22</v>
      </c>
      <c r="E118" s="20" t="s">
        <v>22</v>
      </c>
      <c r="F118" s="19">
        <v>4000000</v>
      </c>
      <c r="G118" s="9"/>
    </row>
    <row r="119" spans="1:7" s="30" customFormat="1" ht="15" customHeight="1">
      <c r="A119" s="38" t="s">
        <v>151</v>
      </c>
      <c r="B119" s="15" t="s">
        <v>166</v>
      </c>
      <c r="C119" s="16"/>
      <c r="D119" s="16"/>
      <c r="E119" s="16"/>
      <c r="F119" s="8">
        <f>F120</f>
        <v>200000</v>
      </c>
      <c r="G119" s="9"/>
    </row>
    <row r="120" spans="1:7" s="30" customFormat="1" ht="15" customHeight="1">
      <c r="A120" s="27" t="s">
        <v>304</v>
      </c>
      <c r="B120" s="18" t="s">
        <v>300</v>
      </c>
      <c r="C120" s="16"/>
      <c r="D120" s="16"/>
      <c r="E120" s="16"/>
      <c r="F120" s="8">
        <f>F121</f>
        <v>200000</v>
      </c>
      <c r="G120" s="9"/>
    </row>
    <row r="121" spans="1:7" s="30" customFormat="1" ht="12">
      <c r="A121" s="17" t="s">
        <v>321</v>
      </c>
      <c r="B121" s="18" t="s">
        <v>300</v>
      </c>
      <c r="C121" s="20" t="s">
        <v>49</v>
      </c>
      <c r="D121" s="20" t="s">
        <v>22</v>
      </c>
      <c r="E121" s="20" t="s">
        <v>22</v>
      </c>
      <c r="F121" s="19">
        <v>200000</v>
      </c>
      <c r="G121" s="9"/>
    </row>
    <row r="122" spans="1:7" s="30" customFormat="1" ht="15" customHeight="1">
      <c r="A122" s="14" t="s">
        <v>575</v>
      </c>
      <c r="B122" s="15" t="s">
        <v>167</v>
      </c>
      <c r="C122" s="16"/>
      <c r="D122" s="16"/>
      <c r="E122" s="16"/>
      <c r="F122" s="8">
        <f>F123</f>
        <v>100000</v>
      </c>
      <c r="G122" s="9"/>
    </row>
    <row r="123" spans="1:7" s="30" customFormat="1" ht="15" customHeight="1">
      <c r="A123" s="17" t="s">
        <v>304</v>
      </c>
      <c r="B123" s="18" t="s">
        <v>301</v>
      </c>
      <c r="C123" s="16"/>
      <c r="D123" s="16"/>
      <c r="E123" s="16"/>
      <c r="F123" s="19">
        <f>F124</f>
        <v>100000</v>
      </c>
      <c r="G123" s="9"/>
    </row>
    <row r="124" spans="1:7" s="30" customFormat="1" ht="12">
      <c r="A124" s="17" t="s">
        <v>593</v>
      </c>
      <c r="B124" s="18" t="s">
        <v>301</v>
      </c>
      <c r="C124" s="20" t="s">
        <v>49</v>
      </c>
      <c r="D124" s="20" t="s">
        <v>22</v>
      </c>
      <c r="E124" s="20" t="s">
        <v>22</v>
      </c>
      <c r="F124" s="19">
        <v>100000</v>
      </c>
      <c r="G124" s="9"/>
    </row>
    <row r="125" spans="1:7" s="30" customFormat="1" ht="15" customHeight="1">
      <c r="A125" s="38" t="s">
        <v>152</v>
      </c>
      <c r="B125" s="15" t="s">
        <v>168</v>
      </c>
      <c r="C125" s="20"/>
      <c r="D125" s="20"/>
      <c r="E125" s="20"/>
      <c r="F125" s="8">
        <f>F126</f>
        <v>100000</v>
      </c>
      <c r="G125" s="9"/>
    </row>
    <row r="126" spans="1:7" s="30" customFormat="1" ht="12">
      <c r="A126" s="17" t="s">
        <v>304</v>
      </c>
      <c r="B126" s="18" t="s">
        <v>302</v>
      </c>
      <c r="C126" s="20"/>
      <c r="D126" s="20"/>
      <c r="E126" s="20"/>
      <c r="F126" s="19">
        <f>F127</f>
        <v>100000</v>
      </c>
      <c r="G126" s="9"/>
    </row>
    <row r="127" spans="1:7" s="30" customFormat="1" ht="12">
      <c r="A127" s="39" t="s">
        <v>305</v>
      </c>
      <c r="B127" s="18" t="s">
        <v>302</v>
      </c>
      <c r="C127" s="20" t="s">
        <v>49</v>
      </c>
      <c r="D127" s="20" t="s">
        <v>22</v>
      </c>
      <c r="E127" s="20" t="s">
        <v>22</v>
      </c>
      <c r="F127" s="19">
        <v>100000</v>
      </c>
      <c r="G127" s="9"/>
    </row>
    <row r="128" spans="1:7" s="30" customFormat="1" ht="48">
      <c r="A128" s="40" t="s">
        <v>419</v>
      </c>
      <c r="B128" s="15" t="s">
        <v>420</v>
      </c>
      <c r="C128" s="20"/>
      <c r="D128" s="20"/>
      <c r="E128" s="20"/>
      <c r="F128" s="41">
        <f>F129+F131+F130</f>
        <v>15956550.89</v>
      </c>
      <c r="G128" s="9"/>
    </row>
    <row r="129" spans="1:7" s="30" customFormat="1" ht="24">
      <c r="A129" s="24" t="s">
        <v>421</v>
      </c>
      <c r="B129" s="23" t="s">
        <v>424</v>
      </c>
      <c r="C129" s="20" t="s">
        <v>48</v>
      </c>
      <c r="D129" s="42" t="s">
        <v>22</v>
      </c>
      <c r="E129" s="42" t="s">
        <v>11</v>
      </c>
      <c r="F129" s="43">
        <v>5566410</v>
      </c>
      <c r="G129" s="9"/>
    </row>
    <row r="130" spans="1:7" s="30" customFormat="1" ht="24">
      <c r="A130" s="24" t="s">
        <v>422</v>
      </c>
      <c r="B130" s="23" t="s">
        <v>424</v>
      </c>
      <c r="C130" s="20" t="s">
        <v>48</v>
      </c>
      <c r="D130" s="42" t="s">
        <v>22</v>
      </c>
      <c r="E130" s="42" t="s">
        <v>12</v>
      </c>
      <c r="F130" s="44">
        <v>6341020.89</v>
      </c>
      <c r="G130" s="9"/>
    </row>
    <row r="131" spans="1:7" s="30" customFormat="1" ht="24">
      <c r="A131" s="24" t="s">
        <v>423</v>
      </c>
      <c r="B131" s="23" t="s">
        <v>424</v>
      </c>
      <c r="C131" s="20" t="s">
        <v>48</v>
      </c>
      <c r="D131" s="42" t="s">
        <v>22</v>
      </c>
      <c r="E131" s="42" t="s">
        <v>16</v>
      </c>
      <c r="F131" s="44">
        <v>4049120</v>
      </c>
      <c r="G131" s="9"/>
    </row>
    <row r="132" spans="1:7" s="30" customFormat="1" ht="24">
      <c r="A132" s="47" t="s">
        <v>645</v>
      </c>
      <c r="B132" s="15" t="s">
        <v>646</v>
      </c>
      <c r="C132" s="20"/>
      <c r="D132" s="42"/>
      <c r="E132" s="42"/>
      <c r="F132" s="128">
        <f>F133+F134+F135</f>
        <v>40239909.11</v>
      </c>
      <c r="G132" s="9"/>
    </row>
    <row r="133" spans="1:7" s="30" customFormat="1" ht="24">
      <c r="A133" s="24" t="s">
        <v>421</v>
      </c>
      <c r="B133" s="23" t="s">
        <v>647</v>
      </c>
      <c r="C133" s="20" t="s">
        <v>49</v>
      </c>
      <c r="D133" s="42" t="s">
        <v>22</v>
      </c>
      <c r="E133" s="42" t="s">
        <v>11</v>
      </c>
      <c r="F133" s="44">
        <v>20794055.71</v>
      </c>
      <c r="G133" s="9"/>
    </row>
    <row r="134" spans="1:7" s="30" customFormat="1" ht="24">
      <c r="A134" s="24" t="s">
        <v>422</v>
      </c>
      <c r="B134" s="23" t="s">
        <v>647</v>
      </c>
      <c r="C134" s="20" t="s">
        <v>49</v>
      </c>
      <c r="D134" s="42" t="s">
        <v>22</v>
      </c>
      <c r="E134" s="42" t="s">
        <v>12</v>
      </c>
      <c r="F134" s="44">
        <v>18120821.74</v>
      </c>
      <c r="G134" s="9"/>
    </row>
    <row r="135" spans="1:7" s="30" customFormat="1" ht="24">
      <c r="A135" s="24" t="s">
        <v>423</v>
      </c>
      <c r="B135" s="23" t="s">
        <v>647</v>
      </c>
      <c r="C135" s="20" t="s">
        <v>49</v>
      </c>
      <c r="D135" s="42" t="s">
        <v>22</v>
      </c>
      <c r="E135" s="42" t="s">
        <v>16</v>
      </c>
      <c r="F135" s="44">
        <v>1325031.66</v>
      </c>
      <c r="G135" s="9"/>
    </row>
    <row r="136" spans="1:7" s="30" customFormat="1" ht="24">
      <c r="A136" s="45" t="s">
        <v>431</v>
      </c>
      <c r="B136" s="46" t="s">
        <v>150</v>
      </c>
      <c r="C136" s="37"/>
      <c r="D136" s="37"/>
      <c r="E136" s="37"/>
      <c r="F136" s="13">
        <f>F137+F212+F251</f>
        <v>366829617</v>
      </c>
      <c r="G136" s="9"/>
    </row>
    <row r="137" spans="1:7" s="30" customFormat="1" ht="24">
      <c r="A137" s="47" t="s">
        <v>454</v>
      </c>
      <c r="B137" s="48" t="s">
        <v>455</v>
      </c>
      <c r="C137" s="49"/>
      <c r="D137" s="49"/>
      <c r="E137" s="49"/>
      <c r="F137" s="50">
        <f>F138+F203+F209</f>
        <v>320711034</v>
      </c>
      <c r="G137" s="9"/>
    </row>
    <row r="138" spans="1:7" s="30" customFormat="1" ht="36">
      <c r="A138" s="51" t="s">
        <v>208</v>
      </c>
      <c r="B138" s="23" t="s">
        <v>456</v>
      </c>
      <c r="C138" s="49"/>
      <c r="D138" s="49"/>
      <c r="E138" s="49"/>
      <c r="F138" s="41">
        <f>F139+F142+F145+F148+F151+F154+F157+F163+F166+F169+F172+F175+F180+F183+F186+F189+F192+F195+F198+F200+F161</f>
        <v>313101500</v>
      </c>
      <c r="G138" s="9"/>
    </row>
    <row r="139" spans="1:7" s="30" customFormat="1" ht="24">
      <c r="A139" s="22" t="s">
        <v>580</v>
      </c>
      <c r="B139" s="52" t="s">
        <v>579</v>
      </c>
      <c r="C139" s="23"/>
      <c r="D139" s="23"/>
      <c r="E139" s="23"/>
      <c r="F139" s="53">
        <f>F141+F140</f>
        <v>43688000</v>
      </c>
      <c r="G139" s="9"/>
    </row>
    <row r="140" spans="1:7" s="30" customFormat="1" ht="12">
      <c r="A140" s="28" t="s">
        <v>416</v>
      </c>
      <c r="B140" s="52" t="s">
        <v>579</v>
      </c>
      <c r="C140" s="23" t="s">
        <v>38</v>
      </c>
      <c r="D140" s="23" t="s">
        <v>23</v>
      </c>
      <c r="E140" s="23" t="s">
        <v>14</v>
      </c>
      <c r="F140" s="53">
        <v>75000</v>
      </c>
      <c r="G140" s="9"/>
    </row>
    <row r="141" spans="1:7" s="30" customFormat="1" ht="12">
      <c r="A141" s="22" t="s">
        <v>56</v>
      </c>
      <c r="B141" s="52" t="s">
        <v>579</v>
      </c>
      <c r="C141" s="23" t="s">
        <v>59</v>
      </c>
      <c r="D141" s="23" t="s">
        <v>23</v>
      </c>
      <c r="E141" s="23" t="s">
        <v>14</v>
      </c>
      <c r="F141" s="53">
        <v>43613000</v>
      </c>
      <c r="G141" s="9"/>
    </row>
    <row r="142" spans="1:7" s="30" customFormat="1" ht="14.25" customHeight="1">
      <c r="A142" s="54" t="s">
        <v>130</v>
      </c>
      <c r="B142" s="52" t="s">
        <v>457</v>
      </c>
      <c r="C142" s="32"/>
      <c r="D142" s="32"/>
      <c r="E142" s="32"/>
      <c r="F142" s="41">
        <f>F144+F143</f>
        <v>30088500</v>
      </c>
      <c r="G142" s="9"/>
    </row>
    <row r="143" spans="1:7" s="30" customFormat="1" ht="14.25" customHeight="1">
      <c r="A143" s="28" t="s">
        <v>416</v>
      </c>
      <c r="B143" s="52" t="s">
        <v>457</v>
      </c>
      <c r="C143" s="23" t="s">
        <v>38</v>
      </c>
      <c r="D143" s="23" t="s">
        <v>23</v>
      </c>
      <c r="E143" s="23" t="s">
        <v>14</v>
      </c>
      <c r="F143" s="41">
        <v>467092.75</v>
      </c>
      <c r="G143" s="9"/>
    </row>
    <row r="144" spans="1:7" s="30" customFormat="1" ht="14.25" customHeight="1">
      <c r="A144" s="22" t="s">
        <v>56</v>
      </c>
      <c r="B144" s="52" t="s">
        <v>457</v>
      </c>
      <c r="C144" s="23" t="s">
        <v>59</v>
      </c>
      <c r="D144" s="23" t="s">
        <v>23</v>
      </c>
      <c r="E144" s="23" t="s">
        <v>14</v>
      </c>
      <c r="F144" s="53">
        <v>29621407.25</v>
      </c>
      <c r="G144" s="9"/>
    </row>
    <row r="145" spans="1:7" s="30" customFormat="1" ht="24">
      <c r="A145" s="22" t="s">
        <v>84</v>
      </c>
      <c r="B145" s="52" t="s">
        <v>458</v>
      </c>
      <c r="C145" s="23"/>
      <c r="D145" s="23"/>
      <c r="E145" s="23"/>
      <c r="F145" s="53">
        <f>F147+F146</f>
        <v>3029200</v>
      </c>
      <c r="G145" s="9"/>
    </row>
    <row r="146" spans="1:7" s="30" customFormat="1" ht="14.25" customHeight="1">
      <c r="A146" s="28" t="s">
        <v>416</v>
      </c>
      <c r="B146" s="52" t="s">
        <v>458</v>
      </c>
      <c r="C146" s="23" t="s">
        <v>38</v>
      </c>
      <c r="D146" s="23" t="s">
        <v>23</v>
      </c>
      <c r="E146" s="23" t="s">
        <v>14</v>
      </c>
      <c r="F146" s="53">
        <v>41060.31</v>
      </c>
      <c r="G146" s="9"/>
    </row>
    <row r="147" spans="1:7" s="30" customFormat="1" ht="14.25" customHeight="1">
      <c r="A147" s="22" t="s">
        <v>56</v>
      </c>
      <c r="B147" s="52" t="s">
        <v>458</v>
      </c>
      <c r="C147" s="23" t="s">
        <v>59</v>
      </c>
      <c r="D147" s="23" t="s">
        <v>23</v>
      </c>
      <c r="E147" s="23" t="s">
        <v>14</v>
      </c>
      <c r="F147" s="53">
        <v>2988139.69</v>
      </c>
      <c r="G147" s="9"/>
    </row>
    <row r="148" spans="1:7" s="30" customFormat="1" ht="24">
      <c r="A148" s="22" t="s">
        <v>284</v>
      </c>
      <c r="B148" s="52" t="s">
        <v>459</v>
      </c>
      <c r="C148" s="23"/>
      <c r="D148" s="23"/>
      <c r="E148" s="23"/>
      <c r="F148" s="53">
        <f>F150+F149</f>
        <v>23241700</v>
      </c>
      <c r="G148" s="9"/>
    </row>
    <row r="149" spans="1:7" s="30" customFormat="1" ht="15" customHeight="1">
      <c r="A149" s="28" t="s">
        <v>416</v>
      </c>
      <c r="B149" s="52" t="s">
        <v>459</v>
      </c>
      <c r="C149" s="23" t="s">
        <v>38</v>
      </c>
      <c r="D149" s="23" t="s">
        <v>23</v>
      </c>
      <c r="E149" s="23" t="s">
        <v>14</v>
      </c>
      <c r="F149" s="53">
        <v>343780.42</v>
      </c>
      <c r="G149" s="9"/>
    </row>
    <row r="150" spans="1:7" s="30" customFormat="1" ht="15" customHeight="1">
      <c r="A150" s="22" t="s">
        <v>56</v>
      </c>
      <c r="B150" s="52" t="s">
        <v>459</v>
      </c>
      <c r="C150" s="23" t="s">
        <v>59</v>
      </c>
      <c r="D150" s="23" t="s">
        <v>23</v>
      </c>
      <c r="E150" s="23" t="s">
        <v>14</v>
      </c>
      <c r="F150" s="53">
        <v>22897919.58</v>
      </c>
      <c r="G150" s="9"/>
    </row>
    <row r="151" spans="1:7" s="30" customFormat="1" ht="36">
      <c r="A151" s="55" t="s">
        <v>131</v>
      </c>
      <c r="B151" s="52" t="s">
        <v>460</v>
      </c>
      <c r="C151" s="23"/>
      <c r="D151" s="23"/>
      <c r="E151" s="23"/>
      <c r="F151" s="53">
        <f>F153+F152</f>
        <v>66200</v>
      </c>
      <c r="G151" s="9"/>
    </row>
    <row r="152" spans="1:7" s="30" customFormat="1" ht="12">
      <c r="A152" s="28" t="s">
        <v>416</v>
      </c>
      <c r="B152" s="52" t="s">
        <v>460</v>
      </c>
      <c r="C152" s="23" t="s">
        <v>38</v>
      </c>
      <c r="D152" s="23" t="s">
        <v>23</v>
      </c>
      <c r="E152" s="23" t="s">
        <v>14</v>
      </c>
      <c r="F152" s="53">
        <v>959.82</v>
      </c>
      <c r="G152" s="9"/>
    </row>
    <row r="153" spans="1:7" s="30" customFormat="1" ht="12">
      <c r="A153" s="22" t="s">
        <v>56</v>
      </c>
      <c r="B153" s="52" t="s">
        <v>460</v>
      </c>
      <c r="C153" s="23" t="s">
        <v>59</v>
      </c>
      <c r="D153" s="23" t="s">
        <v>23</v>
      </c>
      <c r="E153" s="23" t="s">
        <v>14</v>
      </c>
      <c r="F153" s="53">
        <v>65240.18</v>
      </c>
      <c r="G153" s="9"/>
    </row>
    <row r="154" spans="1:7" s="30" customFormat="1" ht="36">
      <c r="A154" s="22" t="s">
        <v>132</v>
      </c>
      <c r="B154" s="52" t="s">
        <v>461</v>
      </c>
      <c r="C154" s="23"/>
      <c r="D154" s="23"/>
      <c r="E154" s="23"/>
      <c r="F154" s="53">
        <f>F156+F155</f>
        <v>11000</v>
      </c>
      <c r="G154" s="9"/>
    </row>
    <row r="155" spans="1:7" s="30" customFormat="1" ht="12">
      <c r="A155" s="28" t="s">
        <v>416</v>
      </c>
      <c r="B155" s="52" t="s">
        <v>461</v>
      </c>
      <c r="C155" s="23" t="s">
        <v>38</v>
      </c>
      <c r="D155" s="23" t="s">
        <v>23</v>
      </c>
      <c r="E155" s="23" t="s">
        <v>14</v>
      </c>
      <c r="F155" s="53">
        <v>500</v>
      </c>
      <c r="G155" s="9"/>
    </row>
    <row r="156" spans="1:7" s="30" customFormat="1" ht="12">
      <c r="A156" s="22" t="s">
        <v>56</v>
      </c>
      <c r="B156" s="52" t="s">
        <v>461</v>
      </c>
      <c r="C156" s="23" t="s">
        <v>59</v>
      </c>
      <c r="D156" s="23" t="s">
        <v>23</v>
      </c>
      <c r="E156" s="23" t="s">
        <v>14</v>
      </c>
      <c r="F156" s="53">
        <v>10500</v>
      </c>
      <c r="G156" s="9"/>
    </row>
    <row r="157" spans="1:7" s="30" customFormat="1" ht="36">
      <c r="A157" s="56" t="s">
        <v>188</v>
      </c>
      <c r="B157" s="57" t="s">
        <v>462</v>
      </c>
      <c r="C157" s="23"/>
      <c r="D157" s="23"/>
      <c r="E157" s="23"/>
      <c r="F157" s="53">
        <f>F160+F159+F158</f>
        <v>1197900</v>
      </c>
      <c r="G157" s="9"/>
    </row>
    <row r="158" spans="1:7" s="30" customFormat="1" ht="12">
      <c r="A158" s="56" t="s">
        <v>64</v>
      </c>
      <c r="B158" s="57" t="s">
        <v>462</v>
      </c>
      <c r="C158" s="23" t="s">
        <v>63</v>
      </c>
      <c r="D158" s="23" t="s">
        <v>23</v>
      </c>
      <c r="E158" s="23" t="s">
        <v>14</v>
      </c>
      <c r="F158" s="53">
        <v>12512</v>
      </c>
      <c r="G158" s="9"/>
    </row>
    <row r="159" spans="1:7" s="30" customFormat="1" ht="12">
      <c r="A159" s="28" t="s">
        <v>416</v>
      </c>
      <c r="B159" s="57" t="s">
        <v>462</v>
      </c>
      <c r="C159" s="23" t="s">
        <v>38</v>
      </c>
      <c r="D159" s="23" t="s">
        <v>23</v>
      </c>
      <c r="E159" s="23" t="s">
        <v>14</v>
      </c>
      <c r="F159" s="53">
        <v>41823.04</v>
      </c>
      <c r="G159" s="9"/>
    </row>
    <row r="160" spans="1:7" s="30" customFormat="1" ht="12">
      <c r="A160" s="22" t="s">
        <v>56</v>
      </c>
      <c r="B160" s="57" t="s">
        <v>462</v>
      </c>
      <c r="C160" s="23" t="s">
        <v>59</v>
      </c>
      <c r="D160" s="23" t="s">
        <v>23</v>
      </c>
      <c r="E160" s="23" t="s">
        <v>14</v>
      </c>
      <c r="F160" s="53">
        <v>1143564.96</v>
      </c>
      <c r="G160" s="9"/>
    </row>
    <row r="161" spans="1:7" s="30" customFormat="1" ht="31.5" customHeight="1">
      <c r="A161" s="22" t="s">
        <v>661</v>
      </c>
      <c r="B161" s="57" t="s">
        <v>660</v>
      </c>
      <c r="C161" s="23"/>
      <c r="D161" s="23"/>
      <c r="E161" s="23"/>
      <c r="F161" s="53">
        <f>F162</f>
        <v>773300</v>
      </c>
      <c r="G161" s="9"/>
    </row>
    <row r="162" spans="1:7" s="30" customFormat="1" ht="12">
      <c r="A162" s="22" t="s">
        <v>416</v>
      </c>
      <c r="B162" s="57" t="s">
        <v>660</v>
      </c>
      <c r="C162" s="23" t="s">
        <v>38</v>
      </c>
      <c r="D162" s="23" t="s">
        <v>23</v>
      </c>
      <c r="E162" s="23" t="s">
        <v>14</v>
      </c>
      <c r="F162" s="53">
        <v>773300</v>
      </c>
      <c r="G162" s="9"/>
    </row>
    <row r="163" spans="1:7" s="30" customFormat="1" ht="13.5" customHeight="1">
      <c r="A163" s="22" t="s">
        <v>85</v>
      </c>
      <c r="B163" s="52" t="s">
        <v>463</v>
      </c>
      <c r="C163" s="23"/>
      <c r="D163" s="23"/>
      <c r="E163" s="23"/>
      <c r="F163" s="53">
        <f>F165+F164</f>
        <v>29683900</v>
      </c>
      <c r="G163" s="9"/>
    </row>
    <row r="164" spans="1:7" s="30" customFormat="1" ht="13.5" customHeight="1">
      <c r="A164" s="28" t="s">
        <v>416</v>
      </c>
      <c r="B164" s="52" t="s">
        <v>463</v>
      </c>
      <c r="C164" s="23" t="s">
        <v>38</v>
      </c>
      <c r="D164" s="23" t="s">
        <v>23</v>
      </c>
      <c r="E164" s="23" t="s">
        <v>14</v>
      </c>
      <c r="F164" s="53">
        <v>399561.32</v>
      </c>
      <c r="G164" s="9"/>
    </row>
    <row r="165" spans="1:7" s="30" customFormat="1" ht="12">
      <c r="A165" s="22" t="s">
        <v>56</v>
      </c>
      <c r="B165" s="52" t="s">
        <v>463</v>
      </c>
      <c r="C165" s="23" t="s">
        <v>59</v>
      </c>
      <c r="D165" s="23" t="s">
        <v>23</v>
      </c>
      <c r="E165" s="23" t="s">
        <v>14</v>
      </c>
      <c r="F165" s="53">
        <v>29284338.68</v>
      </c>
      <c r="G165" s="9"/>
    </row>
    <row r="166" spans="1:7" s="30" customFormat="1" ht="24">
      <c r="A166" s="22" t="s">
        <v>219</v>
      </c>
      <c r="B166" s="52" t="s">
        <v>464</v>
      </c>
      <c r="C166" s="23"/>
      <c r="D166" s="23"/>
      <c r="E166" s="23"/>
      <c r="F166" s="53">
        <f>F168+F167</f>
        <v>2582900</v>
      </c>
      <c r="G166" s="9"/>
    </row>
    <row r="167" spans="1:7" s="30" customFormat="1" ht="12">
      <c r="A167" s="28" t="s">
        <v>416</v>
      </c>
      <c r="B167" s="52" t="s">
        <v>464</v>
      </c>
      <c r="C167" s="23" t="s">
        <v>38</v>
      </c>
      <c r="D167" s="23" t="s">
        <v>23</v>
      </c>
      <c r="E167" s="23" t="s">
        <v>14</v>
      </c>
      <c r="F167" s="53">
        <v>51400</v>
      </c>
      <c r="G167" s="9"/>
    </row>
    <row r="168" spans="1:7" s="30" customFormat="1" ht="12">
      <c r="A168" s="22" t="s">
        <v>56</v>
      </c>
      <c r="B168" s="52" t="s">
        <v>464</v>
      </c>
      <c r="C168" s="23" t="s">
        <v>59</v>
      </c>
      <c r="D168" s="23" t="s">
        <v>23</v>
      </c>
      <c r="E168" s="23" t="s">
        <v>14</v>
      </c>
      <c r="F168" s="53">
        <v>2531500</v>
      </c>
      <c r="G168" s="9"/>
    </row>
    <row r="169" spans="1:7" s="30" customFormat="1" ht="36">
      <c r="A169" s="58" t="s">
        <v>86</v>
      </c>
      <c r="B169" s="52" t="s">
        <v>465</v>
      </c>
      <c r="C169" s="23"/>
      <c r="D169" s="23"/>
      <c r="E169" s="23"/>
      <c r="F169" s="53">
        <f>F171+F170</f>
        <v>8768000</v>
      </c>
      <c r="G169" s="9"/>
    </row>
    <row r="170" spans="1:7" s="30" customFormat="1" ht="12">
      <c r="A170" s="28" t="s">
        <v>416</v>
      </c>
      <c r="B170" s="52" t="s">
        <v>465</v>
      </c>
      <c r="C170" s="23" t="s">
        <v>38</v>
      </c>
      <c r="D170" s="23" t="s">
        <v>23</v>
      </c>
      <c r="E170" s="23" t="s">
        <v>14</v>
      </c>
      <c r="F170" s="53">
        <v>138622.1</v>
      </c>
      <c r="G170" s="9"/>
    </row>
    <row r="171" spans="1:7" s="30" customFormat="1" ht="14.25" customHeight="1">
      <c r="A171" s="22" t="s">
        <v>56</v>
      </c>
      <c r="B171" s="52" t="s">
        <v>465</v>
      </c>
      <c r="C171" s="23" t="s">
        <v>59</v>
      </c>
      <c r="D171" s="23" t="s">
        <v>23</v>
      </c>
      <c r="E171" s="23" t="s">
        <v>14</v>
      </c>
      <c r="F171" s="53">
        <v>8629377.9</v>
      </c>
      <c r="G171" s="9"/>
    </row>
    <row r="172" spans="1:7" s="30" customFormat="1" ht="14.25" customHeight="1">
      <c r="A172" s="26" t="s">
        <v>57</v>
      </c>
      <c r="B172" s="59" t="s">
        <v>468</v>
      </c>
      <c r="C172" s="23"/>
      <c r="D172" s="32"/>
      <c r="E172" s="32"/>
      <c r="F172" s="53">
        <f>SUM(F173:F174)</f>
        <v>20881600</v>
      </c>
      <c r="G172" s="9"/>
    </row>
    <row r="173" spans="1:7" s="30" customFormat="1" ht="14.25" customHeight="1">
      <c r="A173" s="28" t="s">
        <v>416</v>
      </c>
      <c r="B173" s="59" t="s">
        <v>468</v>
      </c>
      <c r="C173" s="23" t="s">
        <v>38</v>
      </c>
      <c r="D173" s="23" t="s">
        <v>23</v>
      </c>
      <c r="E173" s="23" t="s">
        <v>14</v>
      </c>
      <c r="F173" s="53">
        <v>245100</v>
      </c>
      <c r="G173" s="9"/>
    </row>
    <row r="174" spans="1:7" s="30" customFormat="1" ht="14.25" customHeight="1">
      <c r="A174" s="22" t="s">
        <v>56</v>
      </c>
      <c r="B174" s="59" t="s">
        <v>468</v>
      </c>
      <c r="C174" s="23" t="s">
        <v>59</v>
      </c>
      <c r="D174" s="23" t="s">
        <v>23</v>
      </c>
      <c r="E174" s="23" t="s">
        <v>14</v>
      </c>
      <c r="F174" s="53">
        <v>20636500</v>
      </c>
      <c r="G174" s="9"/>
    </row>
    <row r="175" spans="1:7" s="30" customFormat="1" ht="24">
      <c r="A175" s="22" t="s">
        <v>124</v>
      </c>
      <c r="B175" s="52" t="s">
        <v>469</v>
      </c>
      <c r="C175" s="23"/>
      <c r="D175" s="32"/>
      <c r="E175" s="32"/>
      <c r="F175" s="53">
        <f>F178+F177+F176+F179</f>
        <v>8665100</v>
      </c>
      <c r="G175" s="9"/>
    </row>
    <row r="176" spans="1:7" s="30" customFormat="1" ht="12">
      <c r="A176" s="22" t="s">
        <v>64</v>
      </c>
      <c r="B176" s="52" t="s">
        <v>469</v>
      </c>
      <c r="C176" s="23" t="s">
        <v>63</v>
      </c>
      <c r="D176" s="23" t="s">
        <v>23</v>
      </c>
      <c r="E176" s="23" t="s">
        <v>14</v>
      </c>
      <c r="F176" s="53">
        <v>24500.68</v>
      </c>
      <c r="G176" s="9"/>
    </row>
    <row r="177" spans="1:7" s="30" customFormat="1" ht="12">
      <c r="A177" s="28" t="s">
        <v>416</v>
      </c>
      <c r="B177" s="52" t="s">
        <v>469</v>
      </c>
      <c r="C177" s="23" t="s">
        <v>38</v>
      </c>
      <c r="D177" s="23" t="s">
        <v>23</v>
      </c>
      <c r="E177" s="23" t="s">
        <v>14</v>
      </c>
      <c r="F177" s="53">
        <v>154580.55</v>
      </c>
      <c r="G177" s="9"/>
    </row>
    <row r="178" spans="1:7" s="30" customFormat="1" ht="12">
      <c r="A178" s="22" t="s">
        <v>56</v>
      </c>
      <c r="B178" s="52" t="s">
        <v>469</v>
      </c>
      <c r="C178" s="23" t="s">
        <v>59</v>
      </c>
      <c r="D178" s="23" t="s">
        <v>23</v>
      </c>
      <c r="E178" s="23" t="s">
        <v>14</v>
      </c>
      <c r="F178" s="53">
        <v>8485218.77</v>
      </c>
      <c r="G178" s="9"/>
    </row>
    <row r="179" spans="1:7" s="30" customFormat="1" ht="12">
      <c r="A179" s="22" t="s">
        <v>596</v>
      </c>
      <c r="B179" s="52" t="s">
        <v>469</v>
      </c>
      <c r="C179" s="23" t="s">
        <v>41</v>
      </c>
      <c r="D179" s="23" t="s">
        <v>23</v>
      </c>
      <c r="E179" s="23" t="s">
        <v>14</v>
      </c>
      <c r="F179" s="53">
        <v>800</v>
      </c>
      <c r="G179" s="9"/>
    </row>
    <row r="180" spans="1:7" s="30" customFormat="1" ht="23.25" customHeight="1">
      <c r="A180" s="22" t="s">
        <v>210</v>
      </c>
      <c r="B180" s="52" t="s">
        <v>470</v>
      </c>
      <c r="C180" s="23"/>
      <c r="D180" s="23"/>
      <c r="E180" s="23"/>
      <c r="F180" s="53">
        <f>F182+F181</f>
        <v>3039700</v>
      </c>
      <c r="G180" s="9"/>
    </row>
    <row r="181" spans="1:7" s="30" customFormat="1" ht="15.75" customHeight="1">
      <c r="A181" s="28" t="s">
        <v>416</v>
      </c>
      <c r="B181" s="52" t="s">
        <v>470</v>
      </c>
      <c r="C181" s="23" t="s">
        <v>38</v>
      </c>
      <c r="D181" s="23" t="s">
        <v>23</v>
      </c>
      <c r="E181" s="23" t="s">
        <v>14</v>
      </c>
      <c r="F181" s="53">
        <v>44895.13</v>
      </c>
      <c r="G181" s="9"/>
    </row>
    <row r="182" spans="1:7" s="30" customFormat="1" ht="15.75" customHeight="1">
      <c r="A182" s="22" t="s">
        <v>56</v>
      </c>
      <c r="B182" s="52" t="s">
        <v>470</v>
      </c>
      <c r="C182" s="23" t="s">
        <v>59</v>
      </c>
      <c r="D182" s="23" t="s">
        <v>23</v>
      </c>
      <c r="E182" s="23" t="s">
        <v>14</v>
      </c>
      <c r="F182" s="53">
        <v>2994804.87</v>
      </c>
      <c r="G182" s="9"/>
    </row>
    <row r="183" spans="1:7" s="30" customFormat="1" ht="15.75" customHeight="1">
      <c r="A183" s="60" t="s">
        <v>133</v>
      </c>
      <c r="B183" s="52" t="s">
        <v>471</v>
      </c>
      <c r="C183" s="23"/>
      <c r="D183" s="61"/>
      <c r="E183" s="32"/>
      <c r="F183" s="53">
        <f>F185+F184</f>
        <v>33606800</v>
      </c>
      <c r="G183" s="9"/>
    </row>
    <row r="184" spans="1:7" s="30" customFormat="1" ht="15.75" customHeight="1">
      <c r="A184" s="28" t="s">
        <v>416</v>
      </c>
      <c r="B184" s="52" t="s">
        <v>471</v>
      </c>
      <c r="C184" s="23" t="s">
        <v>38</v>
      </c>
      <c r="D184" s="23" t="s">
        <v>23</v>
      </c>
      <c r="E184" s="23" t="s">
        <v>14</v>
      </c>
      <c r="F184" s="53">
        <v>670089</v>
      </c>
      <c r="G184" s="9"/>
    </row>
    <row r="185" spans="1:7" s="30" customFormat="1" ht="15.75" customHeight="1">
      <c r="A185" s="22" t="s">
        <v>56</v>
      </c>
      <c r="B185" s="52" t="s">
        <v>471</v>
      </c>
      <c r="C185" s="23" t="s">
        <v>59</v>
      </c>
      <c r="D185" s="23" t="s">
        <v>23</v>
      </c>
      <c r="E185" s="23" t="s">
        <v>14</v>
      </c>
      <c r="F185" s="53">
        <v>32936711</v>
      </c>
      <c r="G185" s="9"/>
    </row>
    <row r="186" spans="1:7" s="30" customFormat="1" ht="48">
      <c r="A186" s="58" t="s">
        <v>341</v>
      </c>
      <c r="B186" s="52" t="s">
        <v>472</v>
      </c>
      <c r="C186" s="23"/>
      <c r="D186" s="23"/>
      <c r="E186" s="23"/>
      <c r="F186" s="53">
        <f>F188+F187</f>
        <v>8500</v>
      </c>
      <c r="G186" s="9"/>
    </row>
    <row r="187" spans="1:7" s="30" customFormat="1" ht="17.25" customHeight="1">
      <c r="A187" s="28" t="s">
        <v>416</v>
      </c>
      <c r="B187" s="52" t="s">
        <v>472</v>
      </c>
      <c r="C187" s="23" t="s">
        <v>38</v>
      </c>
      <c r="D187" s="23" t="s">
        <v>23</v>
      </c>
      <c r="E187" s="23" t="s">
        <v>14</v>
      </c>
      <c r="F187" s="53">
        <v>125.44</v>
      </c>
      <c r="G187" s="9"/>
    </row>
    <row r="188" spans="1:7" s="30" customFormat="1" ht="12">
      <c r="A188" s="22" t="s">
        <v>56</v>
      </c>
      <c r="B188" s="52" t="s">
        <v>472</v>
      </c>
      <c r="C188" s="23" t="s">
        <v>59</v>
      </c>
      <c r="D188" s="23" t="s">
        <v>23</v>
      </c>
      <c r="E188" s="23" t="s">
        <v>14</v>
      </c>
      <c r="F188" s="53">
        <v>8374.56</v>
      </c>
      <c r="G188" s="9"/>
    </row>
    <row r="189" spans="1:7" s="30" customFormat="1" ht="45.75" customHeight="1">
      <c r="A189" s="54" t="s">
        <v>87</v>
      </c>
      <c r="B189" s="52" t="s">
        <v>473</v>
      </c>
      <c r="C189" s="23"/>
      <c r="D189" s="32"/>
      <c r="E189" s="32"/>
      <c r="F189" s="53">
        <f>F191+F190</f>
        <v>52861100</v>
      </c>
      <c r="G189" s="9"/>
    </row>
    <row r="190" spans="1:7" s="30" customFormat="1" ht="12">
      <c r="A190" s="28" t="s">
        <v>416</v>
      </c>
      <c r="B190" s="52" t="s">
        <v>473</v>
      </c>
      <c r="C190" s="23" t="s">
        <v>38</v>
      </c>
      <c r="D190" s="23" t="s">
        <v>23</v>
      </c>
      <c r="E190" s="23" t="s">
        <v>14</v>
      </c>
      <c r="F190" s="53">
        <v>10000</v>
      </c>
      <c r="G190" s="9"/>
    </row>
    <row r="191" spans="1:7" s="30" customFormat="1" ht="12">
      <c r="A191" s="22" t="s">
        <v>56</v>
      </c>
      <c r="B191" s="52" t="s">
        <v>473</v>
      </c>
      <c r="C191" s="23" t="s">
        <v>59</v>
      </c>
      <c r="D191" s="23" t="s">
        <v>23</v>
      </c>
      <c r="E191" s="23" t="s">
        <v>14</v>
      </c>
      <c r="F191" s="53">
        <v>52851100</v>
      </c>
      <c r="G191" s="9"/>
    </row>
    <row r="192" spans="1:7" s="30" customFormat="1" ht="24">
      <c r="A192" s="26" t="s">
        <v>76</v>
      </c>
      <c r="B192" s="52" t="s">
        <v>474</v>
      </c>
      <c r="C192" s="23"/>
      <c r="D192" s="61"/>
      <c r="E192" s="32"/>
      <c r="F192" s="53">
        <f>F194+F193</f>
        <v>49726000</v>
      </c>
      <c r="G192" s="9"/>
    </row>
    <row r="193" spans="1:7" s="30" customFormat="1" ht="12">
      <c r="A193" s="28" t="s">
        <v>416</v>
      </c>
      <c r="B193" s="52" t="s">
        <v>474</v>
      </c>
      <c r="C193" s="23" t="s">
        <v>38</v>
      </c>
      <c r="D193" s="23" t="s">
        <v>23</v>
      </c>
      <c r="E193" s="23" t="s">
        <v>14</v>
      </c>
      <c r="F193" s="53">
        <v>241000</v>
      </c>
      <c r="G193" s="9"/>
    </row>
    <row r="194" spans="1:7" s="30" customFormat="1" ht="12">
      <c r="A194" s="22" t="s">
        <v>56</v>
      </c>
      <c r="B194" s="52" t="s">
        <v>474</v>
      </c>
      <c r="C194" s="23" t="s">
        <v>59</v>
      </c>
      <c r="D194" s="23" t="s">
        <v>23</v>
      </c>
      <c r="E194" s="23" t="s">
        <v>14</v>
      </c>
      <c r="F194" s="53">
        <v>49485000</v>
      </c>
      <c r="G194" s="9"/>
    </row>
    <row r="195" spans="1:7" s="30" customFormat="1" ht="12">
      <c r="A195" s="22" t="s">
        <v>265</v>
      </c>
      <c r="B195" s="52" t="s">
        <v>475</v>
      </c>
      <c r="C195" s="23"/>
      <c r="D195" s="23"/>
      <c r="E195" s="23"/>
      <c r="F195" s="53">
        <f>F197+F196</f>
        <v>951400</v>
      </c>
      <c r="G195" s="9"/>
    </row>
    <row r="196" spans="1:7" s="30" customFormat="1" ht="12">
      <c r="A196" s="28" t="s">
        <v>416</v>
      </c>
      <c r="B196" s="52" t="s">
        <v>475</v>
      </c>
      <c r="C196" s="23" t="s">
        <v>38</v>
      </c>
      <c r="D196" s="23" t="s">
        <v>23</v>
      </c>
      <c r="E196" s="23" t="s">
        <v>14</v>
      </c>
      <c r="F196" s="53">
        <v>58141.59</v>
      </c>
      <c r="G196" s="9"/>
    </row>
    <row r="197" spans="1:7" s="30" customFormat="1" ht="12">
      <c r="A197" s="22" t="s">
        <v>56</v>
      </c>
      <c r="B197" s="52" t="s">
        <v>475</v>
      </c>
      <c r="C197" s="23" t="s">
        <v>59</v>
      </c>
      <c r="D197" s="23" t="s">
        <v>23</v>
      </c>
      <c r="E197" s="23" t="s">
        <v>14</v>
      </c>
      <c r="F197" s="53">
        <v>893258.41</v>
      </c>
      <c r="G197" s="9"/>
    </row>
    <row r="198" spans="1:7" s="30" customFormat="1" ht="12">
      <c r="A198" s="22" t="s">
        <v>186</v>
      </c>
      <c r="B198" s="52" t="s">
        <v>476</v>
      </c>
      <c r="C198" s="23"/>
      <c r="D198" s="23"/>
      <c r="E198" s="23"/>
      <c r="F198" s="53">
        <f>F199</f>
        <v>4000</v>
      </c>
      <c r="G198" s="9"/>
    </row>
    <row r="199" spans="1:7" s="30" customFormat="1" ht="12">
      <c r="A199" s="22" t="s">
        <v>56</v>
      </c>
      <c r="B199" s="52" t="s">
        <v>476</v>
      </c>
      <c r="C199" s="23" t="s">
        <v>59</v>
      </c>
      <c r="D199" s="23" t="s">
        <v>23</v>
      </c>
      <c r="E199" s="23" t="s">
        <v>14</v>
      </c>
      <c r="F199" s="53">
        <v>4000</v>
      </c>
      <c r="G199" s="9"/>
    </row>
    <row r="200" spans="1:7" s="30" customFormat="1" ht="36">
      <c r="A200" s="62" t="s">
        <v>187</v>
      </c>
      <c r="B200" s="52" t="s">
        <v>477</v>
      </c>
      <c r="C200" s="23"/>
      <c r="D200" s="23"/>
      <c r="E200" s="23"/>
      <c r="F200" s="53">
        <f>F202+F201</f>
        <v>226700</v>
      </c>
      <c r="G200" s="9"/>
    </row>
    <row r="201" spans="1:7" s="30" customFormat="1" ht="14.25" customHeight="1">
      <c r="A201" s="28" t="s">
        <v>416</v>
      </c>
      <c r="B201" s="52" t="s">
        <v>477</v>
      </c>
      <c r="C201" s="23" t="s">
        <v>38</v>
      </c>
      <c r="D201" s="23" t="s">
        <v>23</v>
      </c>
      <c r="E201" s="23" t="s">
        <v>14</v>
      </c>
      <c r="F201" s="53">
        <v>3555.36</v>
      </c>
      <c r="G201" s="9"/>
    </row>
    <row r="202" spans="1:7" s="30" customFormat="1" ht="14.25" customHeight="1">
      <c r="A202" s="22" t="s">
        <v>56</v>
      </c>
      <c r="B202" s="52" t="s">
        <v>477</v>
      </c>
      <c r="C202" s="23" t="s">
        <v>59</v>
      </c>
      <c r="D202" s="23" t="s">
        <v>23</v>
      </c>
      <c r="E202" s="23" t="s">
        <v>14</v>
      </c>
      <c r="F202" s="53">
        <v>223144.64</v>
      </c>
      <c r="G202" s="9"/>
    </row>
    <row r="203" spans="1:7" s="30" customFormat="1" ht="14.25" customHeight="1">
      <c r="A203" s="28" t="s">
        <v>256</v>
      </c>
      <c r="B203" s="63" t="s">
        <v>478</v>
      </c>
      <c r="C203" s="64"/>
      <c r="D203" s="64"/>
      <c r="E203" s="64"/>
      <c r="F203" s="65">
        <f>F204+F207</f>
        <v>7114534</v>
      </c>
      <c r="G203" s="9"/>
    </row>
    <row r="204" spans="1:7" s="30" customFormat="1" ht="36">
      <c r="A204" s="28" t="s">
        <v>55</v>
      </c>
      <c r="B204" s="63" t="s">
        <v>479</v>
      </c>
      <c r="C204" s="20"/>
      <c r="D204" s="20"/>
      <c r="E204" s="20"/>
      <c r="F204" s="19">
        <f>F205+F206</f>
        <v>6080534</v>
      </c>
      <c r="G204" s="9"/>
    </row>
    <row r="205" spans="1:7" s="30" customFormat="1" ht="12">
      <c r="A205" s="17" t="s">
        <v>416</v>
      </c>
      <c r="B205" s="63" t="s">
        <v>479</v>
      </c>
      <c r="C205" s="64" t="s">
        <v>38</v>
      </c>
      <c r="D205" s="64" t="s">
        <v>23</v>
      </c>
      <c r="E205" s="64" t="s">
        <v>14</v>
      </c>
      <c r="F205" s="65">
        <v>78390</v>
      </c>
      <c r="G205" s="9"/>
    </row>
    <row r="206" spans="1:7" s="30" customFormat="1" ht="24">
      <c r="A206" s="17" t="s">
        <v>306</v>
      </c>
      <c r="B206" s="63" t="s">
        <v>479</v>
      </c>
      <c r="C206" s="64" t="s">
        <v>99</v>
      </c>
      <c r="D206" s="64" t="s">
        <v>23</v>
      </c>
      <c r="E206" s="64" t="s">
        <v>14</v>
      </c>
      <c r="F206" s="65">
        <v>6002144</v>
      </c>
      <c r="G206" s="9"/>
    </row>
    <row r="207" spans="1:7" s="30" customFormat="1" ht="24">
      <c r="A207" s="17" t="s">
        <v>325</v>
      </c>
      <c r="B207" s="63" t="s">
        <v>480</v>
      </c>
      <c r="C207" s="64"/>
      <c r="D207" s="64"/>
      <c r="E207" s="64"/>
      <c r="F207" s="65">
        <f>F208</f>
        <v>1034000</v>
      </c>
      <c r="G207" s="9"/>
    </row>
    <row r="208" spans="1:7" s="30" customFormat="1" ht="24">
      <c r="A208" s="28" t="s">
        <v>306</v>
      </c>
      <c r="B208" s="63" t="s">
        <v>480</v>
      </c>
      <c r="C208" s="64" t="s">
        <v>99</v>
      </c>
      <c r="D208" s="64" t="s">
        <v>23</v>
      </c>
      <c r="E208" s="64" t="s">
        <v>14</v>
      </c>
      <c r="F208" s="65">
        <v>1034000</v>
      </c>
      <c r="G208" s="9"/>
    </row>
    <row r="209" spans="1:7" s="30" customFormat="1" ht="24">
      <c r="A209" s="28" t="s">
        <v>118</v>
      </c>
      <c r="B209" s="63" t="s">
        <v>481</v>
      </c>
      <c r="C209" s="20"/>
      <c r="D209" s="20"/>
      <c r="E209" s="20"/>
      <c r="F209" s="19">
        <f>F210</f>
        <v>495000</v>
      </c>
      <c r="G209" s="9"/>
    </row>
    <row r="210" spans="1:7" s="30" customFormat="1" ht="24">
      <c r="A210" s="28" t="s">
        <v>415</v>
      </c>
      <c r="B210" s="63" t="s">
        <v>482</v>
      </c>
      <c r="C210" s="64"/>
      <c r="D210" s="64"/>
      <c r="E210" s="64"/>
      <c r="F210" s="65">
        <f>F211</f>
        <v>495000</v>
      </c>
      <c r="G210" s="9"/>
    </row>
    <row r="211" spans="1:7" s="30" customFormat="1" ht="24" customHeight="1">
      <c r="A211" s="28" t="s">
        <v>595</v>
      </c>
      <c r="B211" s="63" t="s">
        <v>482</v>
      </c>
      <c r="C211" s="64" t="s">
        <v>517</v>
      </c>
      <c r="D211" s="64" t="s">
        <v>23</v>
      </c>
      <c r="E211" s="64" t="s">
        <v>14</v>
      </c>
      <c r="F211" s="65">
        <v>495000</v>
      </c>
      <c r="G211" s="9"/>
    </row>
    <row r="212" spans="1:7" s="30" customFormat="1" ht="24">
      <c r="A212" s="21" t="s">
        <v>449</v>
      </c>
      <c r="B212" s="48" t="s">
        <v>450</v>
      </c>
      <c r="C212" s="49"/>
      <c r="D212" s="49"/>
      <c r="E212" s="49"/>
      <c r="F212" s="50">
        <f>F221+F213+F244+F248</f>
        <v>45803583</v>
      </c>
      <c r="G212" s="9"/>
    </row>
    <row r="213" spans="1:7" s="30" customFormat="1" ht="24">
      <c r="A213" s="60" t="s">
        <v>107</v>
      </c>
      <c r="B213" s="52" t="s">
        <v>483</v>
      </c>
      <c r="C213" s="49"/>
      <c r="D213" s="49"/>
      <c r="E213" s="49"/>
      <c r="F213" s="41">
        <f>F214</f>
        <v>9683400</v>
      </c>
      <c r="G213" s="9"/>
    </row>
    <row r="214" spans="1:7" s="30" customFormat="1" ht="13.5" customHeight="1">
      <c r="A214" s="60" t="s">
        <v>333</v>
      </c>
      <c r="B214" s="52" t="s">
        <v>484</v>
      </c>
      <c r="C214" s="32"/>
      <c r="D214" s="32"/>
      <c r="E214" s="32"/>
      <c r="F214" s="41">
        <f>SUM(F215:F220)</f>
        <v>9683400</v>
      </c>
      <c r="G214" s="9"/>
    </row>
    <row r="215" spans="1:7" s="30" customFormat="1" ht="13.5" customHeight="1">
      <c r="A215" s="56" t="s">
        <v>355</v>
      </c>
      <c r="B215" s="52" t="s">
        <v>484</v>
      </c>
      <c r="C215" s="23" t="s">
        <v>35</v>
      </c>
      <c r="D215" s="61">
        <v>10</v>
      </c>
      <c r="E215" s="32" t="s">
        <v>18</v>
      </c>
      <c r="F215" s="53">
        <v>6402945</v>
      </c>
      <c r="G215" s="9"/>
    </row>
    <row r="216" spans="1:7" s="30" customFormat="1" ht="24">
      <c r="A216" s="26" t="s">
        <v>36</v>
      </c>
      <c r="B216" s="52" t="s">
        <v>484</v>
      </c>
      <c r="C216" s="23" t="s">
        <v>37</v>
      </c>
      <c r="D216" s="61">
        <v>10</v>
      </c>
      <c r="E216" s="32" t="s">
        <v>18</v>
      </c>
      <c r="F216" s="53">
        <v>3510</v>
      </c>
      <c r="G216" s="9"/>
    </row>
    <row r="217" spans="1:7" s="30" customFormat="1" ht="24">
      <c r="A217" s="56" t="s">
        <v>356</v>
      </c>
      <c r="B217" s="52" t="s">
        <v>484</v>
      </c>
      <c r="C217" s="23" t="s">
        <v>353</v>
      </c>
      <c r="D217" s="61">
        <v>10</v>
      </c>
      <c r="E217" s="32" t="s">
        <v>18</v>
      </c>
      <c r="F217" s="53">
        <v>1900645</v>
      </c>
      <c r="G217" s="9"/>
    </row>
    <row r="218" spans="1:7" s="30" customFormat="1" ht="15.75" customHeight="1">
      <c r="A218" s="26" t="s">
        <v>64</v>
      </c>
      <c r="B218" s="52" t="s">
        <v>484</v>
      </c>
      <c r="C218" s="23" t="s">
        <v>63</v>
      </c>
      <c r="D218" s="61">
        <v>10</v>
      </c>
      <c r="E218" s="32" t="s">
        <v>18</v>
      </c>
      <c r="F218" s="53">
        <v>378467.53</v>
      </c>
      <c r="G218" s="9"/>
    </row>
    <row r="219" spans="1:7" s="30" customFormat="1" ht="15.75" customHeight="1">
      <c r="A219" s="26" t="s">
        <v>416</v>
      </c>
      <c r="B219" s="52" t="s">
        <v>484</v>
      </c>
      <c r="C219" s="23" t="s">
        <v>38</v>
      </c>
      <c r="D219" s="61">
        <v>10</v>
      </c>
      <c r="E219" s="32" t="s">
        <v>18</v>
      </c>
      <c r="F219" s="53">
        <v>992532.47</v>
      </c>
      <c r="G219" s="9"/>
    </row>
    <row r="220" spans="1:7" s="30" customFormat="1" ht="15.75" customHeight="1">
      <c r="A220" s="26" t="s">
        <v>596</v>
      </c>
      <c r="B220" s="52" t="s">
        <v>484</v>
      </c>
      <c r="C220" s="23" t="s">
        <v>41</v>
      </c>
      <c r="D220" s="61">
        <v>10</v>
      </c>
      <c r="E220" s="32" t="s">
        <v>18</v>
      </c>
      <c r="F220" s="53">
        <v>5300</v>
      </c>
      <c r="G220" s="9"/>
    </row>
    <row r="221" spans="1:7" s="30" customFormat="1" ht="36">
      <c r="A221" s="51" t="s">
        <v>208</v>
      </c>
      <c r="B221" s="25" t="s">
        <v>451</v>
      </c>
      <c r="C221" s="49"/>
      <c r="D221" s="49"/>
      <c r="E221" s="49"/>
      <c r="F221" s="41">
        <f>F222+F228+F237</f>
        <v>32669480</v>
      </c>
      <c r="G221" s="9"/>
    </row>
    <row r="222" spans="1:7" s="30" customFormat="1" ht="24">
      <c r="A222" s="26" t="s">
        <v>28</v>
      </c>
      <c r="B222" s="52" t="s">
        <v>467</v>
      </c>
      <c r="C222" s="23"/>
      <c r="D222" s="23"/>
      <c r="E222" s="23"/>
      <c r="F222" s="53">
        <f>SUM(F223:F227)</f>
        <v>2956700</v>
      </c>
      <c r="G222" s="9"/>
    </row>
    <row r="223" spans="1:7" s="30" customFormat="1" ht="12">
      <c r="A223" s="56" t="s">
        <v>355</v>
      </c>
      <c r="B223" s="52" t="s">
        <v>467</v>
      </c>
      <c r="C223" s="23" t="s">
        <v>35</v>
      </c>
      <c r="D223" s="32" t="s">
        <v>23</v>
      </c>
      <c r="E223" s="32" t="s">
        <v>18</v>
      </c>
      <c r="F223" s="53">
        <v>2046081</v>
      </c>
      <c r="G223" s="9"/>
    </row>
    <row r="224" spans="1:7" s="30" customFormat="1" ht="24">
      <c r="A224" s="26" t="s">
        <v>36</v>
      </c>
      <c r="B224" s="52" t="s">
        <v>467</v>
      </c>
      <c r="C224" s="23" t="s">
        <v>37</v>
      </c>
      <c r="D224" s="32" t="s">
        <v>23</v>
      </c>
      <c r="E224" s="32" t="s">
        <v>18</v>
      </c>
      <c r="F224" s="53">
        <v>690</v>
      </c>
      <c r="G224" s="9"/>
    </row>
    <row r="225" spans="1:7" s="30" customFormat="1" ht="24">
      <c r="A225" s="56" t="s">
        <v>356</v>
      </c>
      <c r="B225" s="52" t="s">
        <v>467</v>
      </c>
      <c r="C225" s="23" t="s">
        <v>353</v>
      </c>
      <c r="D225" s="32" t="s">
        <v>23</v>
      </c>
      <c r="E225" s="32" t="s">
        <v>18</v>
      </c>
      <c r="F225" s="53">
        <v>618129</v>
      </c>
      <c r="G225" s="9"/>
    </row>
    <row r="226" spans="1:7" s="30" customFormat="1" ht="14.25" customHeight="1">
      <c r="A226" s="26" t="s">
        <v>64</v>
      </c>
      <c r="B226" s="52" t="s">
        <v>467</v>
      </c>
      <c r="C226" s="23" t="s">
        <v>63</v>
      </c>
      <c r="D226" s="32" t="s">
        <v>23</v>
      </c>
      <c r="E226" s="32" t="s">
        <v>18</v>
      </c>
      <c r="F226" s="53">
        <v>108077.02</v>
      </c>
      <c r="G226" s="9"/>
    </row>
    <row r="227" spans="1:7" s="30" customFormat="1" ht="14.25" customHeight="1">
      <c r="A227" s="26" t="s">
        <v>416</v>
      </c>
      <c r="B227" s="52" t="s">
        <v>467</v>
      </c>
      <c r="C227" s="23" t="s">
        <v>38</v>
      </c>
      <c r="D227" s="32" t="s">
        <v>23</v>
      </c>
      <c r="E227" s="32" t="s">
        <v>18</v>
      </c>
      <c r="F227" s="53">
        <v>183722.98</v>
      </c>
      <c r="G227" s="9"/>
    </row>
    <row r="228" spans="1:7" s="30" customFormat="1" ht="14.25" customHeight="1">
      <c r="A228" s="22" t="s">
        <v>453</v>
      </c>
      <c r="B228" s="25" t="s">
        <v>452</v>
      </c>
      <c r="C228" s="32"/>
      <c r="D228" s="32"/>
      <c r="E228" s="32"/>
      <c r="F228" s="41">
        <f>SUM(F229:F236)</f>
        <v>26030880</v>
      </c>
      <c r="G228" s="9"/>
    </row>
    <row r="229" spans="1:7" s="30" customFormat="1" ht="14.25" customHeight="1">
      <c r="A229" s="22" t="s">
        <v>539</v>
      </c>
      <c r="B229" s="25" t="s">
        <v>452</v>
      </c>
      <c r="C229" s="32" t="s">
        <v>48</v>
      </c>
      <c r="D229" s="32" t="s">
        <v>23</v>
      </c>
      <c r="E229" s="32" t="s">
        <v>12</v>
      </c>
      <c r="F229" s="41">
        <v>22299380</v>
      </c>
      <c r="G229" s="9"/>
    </row>
    <row r="230" spans="1:7" s="30" customFormat="1" ht="14.25" customHeight="1">
      <c r="A230" s="17" t="s">
        <v>296</v>
      </c>
      <c r="B230" s="25" t="s">
        <v>452</v>
      </c>
      <c r="C230" s="32" t="s">
        <v>49</v>
      </c>
      <c r="D230" s="32" t="s">
        <v>23</v>
      </c>
      <c r="E230" s="32" t="s">
        <v>12</v>
      </c>
      <c r="F230" s="41">
        <v>200000</v>
      </c>
      <c r="G230" s="9"/>
    </row>
    <row r="231" spans="1:7" s="30" customFormat="1" ht="14.25" customHeight="1">
      <c r="A231" s="66" t="s">
        <v>1</v>
      </c>
      <c r="B231" s="25" t="s">
        <v>452</v>
      </c>
      <c r="C231" s="32" t="s">
        <v>52</v>
      </c>
      <c r="D231" s="32" t="s">
        <v>23</v>
      </c>
      <c r="E231" s="32" t="s">
        <v>12</v>
      </c>
      <c r="F231" s="41">
        <v>2571988.6</v>
      </c>
      <c r="G231" s="9"/>
    </row>
    <row r="232" spans="1:7" s="30" customFormat="1" ht="21.75" customHeight="1" hidden="1">
      <c r="A232" s="67" t="s">
        <v>2</v>
      </c>
      <c r="B232" s="25" t="s">
        <v>452</v>
      </c>
      <c r="C232" s="32" t="s">
        <v>0</v>
      </c>
      <c r="D232" s="32" t="s">
        <v>23</v>
      </c>
      <c r="E232" s="32" t="s">
        <v>12</v>
      </c>
      <c r="F232" s="41"/>
      <c r="G232" s="9"/>
    </row>
    <row r="233" spans="1:7" s="30" customFormat="1" ht="0.75" customHeight="1" hidden="1">
      <c r="A233" s="26" t="s">
        <v>64</v>
      </c>
      <c r="B233" s="25" t="s">
        <v>452</v>
      </c>
      <c r="C233" s="32" t="s">
        <v>63</v>
      </c>
      <c r="D233" s="32" t="s">
        <v>23</v>
      </c>
      <c r="E233" s="32" t="s">
        <v>12</v>
      </c>
      <c r="F233" s="19"/>
      <c r="G233" s="9"/>
    </row>
    <row r="234" spans="1:7" s="30" customFormat="1" ht="15.75" customHeight="1" hidden="1">
      <c r="A234" s="26" t="s">
        <v>416</v>
      </c>
      <c r="B234" s="25" t="s">
        <v>452</v>
      </c>
      <c r="C234" s="32" t="s">
        <v>38</v>
      </c>
      <c r="D234" s="32" t="s">
        <v>23</v>
      </c>
      <c r="E234" s="32" t="s">
        <v>12</v>
      </c>
      <c r="F234" s="41"/>
      <c r="G234" s="9"/>
    </row>
    <row r="235" spans="1:7" s="30" customFormat="1" ht="25.5" customHeight="1">
      <c r="A235" s="26" t="s">
        <v>306</v>
      </c>
      <c r="B235" s="25" t="s">
        <v>452</v>
      </c>
      <c r="C235" s="32" t="s">
        <v>99</v>
      </c>
      <c r="D235" s="32" t="s">
        <v>23</v>
      </c>
      <c r="E235" s="32" t="s">
        <v>12</v>
      </c>
      <c r="F235" s="41">
        <v>959463.4</v>
      </c>
      <c r="G235" s="9"/>
    </row>
    <row r="236" spans="1:7" s="30" customFormat="1" ht="15.75" customHeight="1">
      <c r="A236" s="26" t="s">
        <v>596</v>
      </c>
      <c r="B236" s="25" t="s">
        <v>452</v>
      </c>
      <c r="C236" s="32" t="s">
        <v>41</v>
      </c>
      <c r="D236" s="32" t="s">
        <v>23</v>
      </c>
      <c r="E236" s="32" t="s">
        <v>12</v>
      </c>
      <c r="F236" s="41">
        <v>48</v>
      </c>
      <c r="G236" s="9"/>
    </row>
    <row r="237" spans="1:7" s="30" customFormat="1" ht="15.75" customHeight="1">
      <c r="A237" s="26" t="s">
        <v>57</v>
      </c>
      <c r="B237" s="25" t="s">
        <v>499</v>
      </c>
      <c r="C237" s="32"/>
      <c r="D237" s="32"/>
      <c r="E237" s="32"/>
      <c r="F237" s="41">
        <f>F238+F239+F240+F241+F242+F243</f>
        <v>3681900</v>
      </c>
      <c r="G237" s="9"/>
    </row>
    <row r="238" spans="1:7" s="30" customFormat="1" ht="15.75" customHeight="1">
      <c r="A238" s="56" t="s">
        <v>355</v>
      </c>
      <c r="B238" s="25" t="s">
        <v>499</v>
      </c>
      <c r="C238" s="32" t="s">
        <v>35</v>
      </c>
      <c r="D238" s="32" t="s">
        <v>23</v>
      </c>
      <c r="E238" s="32" t="s">
        <v>18</v>
      </c>
      <c r="F238" s="41">
        <v>2348011</v>
      </c>
      <c r="G238" s="9"/>
    </row>
    <row r="239" spans="1:7" s="30" customFormat="1" ht="24.75" customHeight="1">
      <c r="A239" s="56" t="s">
        <v>356</v>
      </c>
      <c r="B239" s="25" t="s">
        <v>499</v>
      </c>
      <c r="C239" s="32" t="s">
        <v>353</v>
      </c>
      <c r="D239" s="32" t="s">
        <v>23</v>
      </c>
      <c r="E239" s="32" t="s">
        <v>18</v>
      </c>
      <c r="F239" s="41">
        <v>729089</v>
      </c>
      <c r="G239" s="9"/>
    </row>
    <row r="240" spans="1:7" s="30" customFormat="1" ht="15.75" customHeight="1">
      <c r="A240" s="26" t="s">
        <v>64</v>
      </c>
      <c r="B240" s="25" t="s">
        <v>499</v>
      </c>
      <c r="C240" s="32" t="s">
        <v>63</v>
      </c>
      <c r="D240" s="32" t="s">
        <v>23</v>
      </c>
      <c r="E240" s="32" t="s">
        <v>18</v>
      </c>
      <c r="F240" s="41">
        <v>187059.4</v>
      </c>
      <c r="G240" s="9"/>
    </row>
    <row r="241" spans="1:7" s="30" customFormat="1" ht="15.75" customHeight="1">
      <c r="A241" s="26" t="s">
        <v>416</v>
      </c>
      <c r="B241" s="25" t="s">
        <v>499</v>
      </c>
      <c r="C241" s="32" t="s">
        <v>38</v>
      </c>
      <c r="D241" s="32" t="s">
        <v>23</v>
      </c>
      <c r="E241" s="32" t="s">
        <v>18</v>
      </c>
      <c r="F241" s="41">
        <v>414740.6</v>
      </c>
      <c r="G241" s="9"/>
    </row>
    <row r="242" spans="1:7" s="30" customFormat="1" ht="15.75" customHeight="1">
      <c r="A242" s="26" t="s">
        <v>596</v>
      </c>
      <c r="B242" s="25" t="s">
        <v>499</v>
      </c>
      <c r="C242" s="32" t="s">
        <v>41</v>
      </c>
      <c r="D242" s="32" t="s">
        <v>23</v>
      </c>
      <c r="E242" s="32" t="s">
        <v>18</v>
      </c>
      <c r="F242" s="41">
        <v>3000</v>
      </c>
      <c r="G242" s="9"/>
    </row>
    <row r="243" spans="1:7" s="30" customFormat="1" ht="15.75" customHeight="1" hidden="1">
      <c r="A243" s="26" t="s">
        <v>605</v>
      </c>
      <c r="B243" s="25" t="s">
        <v>499</v>
      </c>
      <c r="C243" s="32" t="s">
        <v>604</v>
      </c>
      <c r="D243" s="32" t="s">
        <v>23</v>
      </c>
      <c r="E243" s="32" t="s">
        <v>18</v>
      </c>
      <c r="F243" s="41">
        <v>0</v>
      </c>
      <c r="G243" s="9"/>
    </row>
    <row r="244" spans="1:7" s="30" customFormat="1" ht="12">
      <c r="A244" s="68" t="s">
        <v>106</v>
      </c>
      <c r="B244" s="63" t="s">
        <v>485</v>
      </c>
      <c r="C244" s="32"/>
      <c r="D244" s="32"/>
      <c r="E244" s="32"/>
      <c r="F244" s="41">
        <f>F245+F247+F246</f>
        <v>3150600</v>
      </c>
      <c r="G244" s="9"/>
    </row>
    <row r="245" spans="1:7" s="30" customFormat="1" ht="14.25" customHeight="1">
      <c r="A245" s="29" t="s">
        <v>355</v>
      </c>
      <c r="B245" s="18" t="s">
        <v>485</v>
      </c>
      <c r="C245" s="20" t="s">
        <v>35</v>
      </c>
      <c r="D245" s="20" t="s">
        <v>23</v>
      </c>
      <c r="E245" s="69" t="s">
        <v>18</v>
      </c>
      <c r="F245" s="19">
        <v>2367790.19</v>
      </c>
      <c r="G245" s="9"/>
    </row>
    <row r="246" spans="1:7" s="30" customFormat="1" ht="14.25" customHeight="1">
      <c r="A246" s="29" t="s">
        <v>36</v>
      </c>
      <c r="B246" s="18" t="s">
        <v>485</v>
      </c>
      <c r="C246" s="20" t="s">
        <v>37</v>
      </c>
      <c r="D246" s="20" t="s">
        <v>23</v>
      </c>
      <c r="E246" s="69" t="s">
        <v>18</v>
      </c>
      <c r="F246" s="19">
        <v>2311.43</v>
      </c>
      <c r="G246" s="9"/>
    </row>
    <row r="247" spans="1:7" s="30" customFormat="1" ht="24">
      <c r="A247" s="29" t="s">
        <v>356</v>
      </c>
      <c r="B247" s="18" t="s">
        <v>485</v>
      </c>
      <c r="C247" s="20" t="s">
        <v>353</v>
      </c>
      <c r="D247" s="20" t="s">
        <v>23</v>
      </c>
      <c r="E247" s="69" t="s">
        <v>18</v>
      </c>
      <c r="F247" s="19">
        <v>780498.38</v>
      </c>
      <c r="G247" s="9"/>
    </row>
    <row r="248" spans="1:7" s="30" customFormat="1" ht="12">
      <c r="A248" s="31" t="s">
        <v>105</v>
      </c>
      <c r="B248" s="63" t="s">
        <v>486</v>
      </c>
      <c r="C248" s="32"/>
      <c r="D248" s="32"/>
      <c r="E248" s="32"/>
      <c r="F248" s="41">
        <f>F249+F250</f>
        <v>300103</v>
      </c>
      <c r="G248" s="9"/>
    </row>
    <row r="249" spans="1:7" s="30" customFormat="1" ht="12">
      <c r="A249" s="27" t="s">
        <v>42</v>
      </c>
      <c r="B249" s="63" t="s">
        <v>487</v>
      </c>
      <c r="C249" s="20" t="s">
        <v>39</v>
      </c>
      <c r="D249" s="20" t="s">
        <v>23</v>
      </c>
      <c r="E249" s="20" t="s">
        <v>18</v>
      </c>
      <c r="F249" s="19">
        <v>293831</v>
      </c>
      <c r="G249" s="9"/>
    </row>
    <row r="250" spans="1:7" s="30" customFormat="1" ht="12">
      <c r="A250" s="28" t="s">
        <v>596</v>
      </c>
      <c r="B250" s="63" t="s">
        <v>487</v>
      </c>
      <c r="C250" s="20" t="s">
        <v>41</v>
      </c>
      <c r="D250" s="20" t="s">
        <v>23</v>
      </c>
      <c r="E250" s="20" t="s">
        <v>18</v>
      </c>
      <c r="F250" s="19">
        <v>6272</v>
      </c>
      <c r="G250" s="9"/>
    </row>
    <row r="251" spans="1:7" s="30" customFormat="1" ht="25.5" customHeight="1">
      <c r="A251" s="21" t="s">
        <v>432</v>
      </c>
      <c r="B251" s="48" t="s">
        <v>433</v>
      </c>
      <c r="C251" s="49"/>
      <c r="D251" s="49"/>
      <c r="E251" s="49"/>
      <c r="F251" s="50">
        <f>F252+F255+F258</f>
        <v>315000</v>
      </c>
      <c r="G251" s="9"/>
    </row>
    <row r="252" spans="1:7" s="30" customFormat="1" ht="15" customHeight="1">
      <c r="A252" s="28" t="s">
        <v>280</v>
      </c>
      <c r="B252" s="18" t="s">
        <v>435</v>
      </c>
      <c r="C252" s="16"/>
      <c r="D252" s="16"/>
      <c r="E252" s="16"/>
      <c r="F252" s="19">
        <f>F253</f>
        <v>145000</v>
      </c>
      <c r="G252" s="9"/>
    </row>
    <row r="253" spans="1:7" s="30" customFormat="1" ht="15" customHeight="1">
      <c r="A253" s="17" t="s">
        <v>594</v>
      </c>
      <c r="B253" s="18" t="s">
        <v>435</v>
      </c>
      <c r="C253" s="20" t="s">
        <v>49</v>
      </c>
      <c r="D253" s="20" t="s">
        <v>23</v>
      </c>
      <c r="E253" s="20" t="s">
        <v>18</v>
      </c>
      <c r="F253" s="19">
        <v>145000</v>
      </c>
      <c r="G253" s="9"/>
    </row>
    <row r="254" spans="1:7" s="30" customFormat="1" ht="15" customHeight="1">
      <c r="A254" s="17" t="s">
        <v>103</v>
      </c>
      <c r="B254" s="18" t="s">
        <v>436</v>
      </c>
      <c r="C254" s="20"/>
      <c r="D254" s="20"/>
      <c r="E254" s="20"/>
      <c r="F254" s="19">
        <f>F255</f>
        <v>130000</v>
      </c>
      <c r="G254" s="9"/>
    </row>
    <row r="255" spans="1:7" s="30" customFormat="1" ht="15" customHeight="1">
      <c r="A255" s="17" t="s">
        <v>108</v>
      </c>
      <c r="B255" s="18" t="s">
        <v>437</v>
      </c>
      <c r="C255" s="20"/>
      <c r="D255" s="20"/>
      <c r="E255" s="20"/>
      <c r="F255" s="19">
        <f>F256+F257</f>
        <v>130000</v>
      </c>
      <c r="G255" s="9"/>
    </row>
    <row r="256" spans="1:7" s="30" customFormat="1" ht="15" customHeight="1">
      <c r="A256" s="26" t="s">
        <v>416</v>
      </c>
      <c r="B256" s="18" t="s">
        <v>437</v>
      </c>
      <c r="C256" s="20" t="s">
        <v>38</v>
      </c>
      <c r="D256" s="20" t="s">
        <v>21</v>
      </c>
      <c r="E256" s="20" t="s">
        <v>22</v>
      </c>
      <c r="F256" s="19">
        <v>100000</v>
      </c>
      <c r="G256" s="9"/>
    </row>
    <row r="257" spans="1:7" s="30" customFormat="1" ht="15" customHeight="1">
      <c r="A257" s="26" t="s">
        <v>416</v>
      </c>
      <c r="B257" s="18" t="s">
        <v>437</v>
      </c>
      <c r="C257" s="20" t="s">
        <v>38</v>
      </c>
      <c r="D257" s="20" t="s">
        <v>20</v>
      </c>
      <c r="E257" s="20" t="s">
        <v>11</v>
      </c>
      <c r="F257" s="19">
        <v>30000</v>
      </c>
      <c r="G257" s="9"/>
    </row>
    <row r="258" spans="1:7" s="30" customFormat="1" ht="15" customHeight="1">
      <c r="A258" s="17" t="s">
        <v>200</v>
      </c>
      <c r="B258" s="18" t="s">
        <v>434</v>
      </c>
      <c r="C258" s="20"/>
      <c r="D258" s="20"/>
      <c r="E258" s="20"/>
      <c r="F258" s="19">
        <f>F259</f>
        <v>40000</v>
      </c>
      <c r="G258" s="9"/>
    </row>
    <row r="259" spans="1:7" s="30" customFormat="1" ht="15" customHeight="1">
      <c r="A259" s="26" t="s">
        <v>416</v>
      </c>
      <c r="B259" s="18" t="s">
        <v>434</v>
      </c>
      <c r="C259" s="20" t="s">
        <v>38</v>
      </c>
      <c r="D259" s="20" t="s">
        <v>23</v>
      </c>
      <c r="E259" s="20" t="s">
        <v>18</v>
      </c>
      <c r="F259" s="19">
        <v>40000</v>
      </c>
      <c r="G259" s="9"/>
    </row>
    <row r="260" spans="1:7" s="30" customFormat="1" ht="24.75" customHeight="1">
      <c r="A260" s="70" t="s">
        <v>506</v>
      </c>
      <c r="B260" s="11" t="s">
        <v>189</v>
      </c>
      <c r="C260" s="71"/>
      <c r="D260" s="71"/>
      <c r="E260" s="71"/>
      <c r="F260" s="72">
        <f>F264+F261</f>
        <v>20859000</v>
      </c>
      <c r="G260" s="9"/>
    </row>
    <row r="261" spans="1:7" s="30" customFormat="1" ht="25.5" customHeight="1">
      <c r="A261" s="35" t="s">
        <v>107</v>
      </c>
      <c r="B261" s="25" t="s">
        <v>610</v>
      </c>
      <c r="C261" s="20"/>
      <c r="D261" s="20"/>
      <c r="E261" s="20"/>
      <c r="F261" s="19">
        <f>F262</f>
        <v>20659000</v>
      </c>
      <c r="G261" s="9"/>
    </row>
    <row r="262" spans="1:7" s="30" customFormat="1" ht="16.5" customHeight="1">
      <c r="A262" s="35" t="s">
        <v>611</v>
      </c>
      <c r="B262" s="25" t="s">
        <v>687</v>
      </c>
      <c r="C262" s="20"/>
      <c r="D262" s="20"/>
      <c r="E262" s="20"/>
      <c r="F262" s="19">
        <f>F263</f>
        <v>20659000</v>
      </c>
      <c r="G262" s="9"/>
    </row>
    <row r="263" spans="1:7" s="30" customFormat="1" ht="24.75" customHeight="1">
      <c r="A263" s="35" t="s">
        <v>508</v>
      </c>
      <c r="B263" s="25" t="s">
        <v>687</v>
      </c>
      <c r="C263" s="20" t="s">
        <v>509</v>
      </c>
      <c r="D263" s="20" t="s">
        <v>17</v>
      </c>
      <c r="E263" s="20" t="s">
        <v>14</v>
      </c>
      <c r="F263" s="19">
        <v>20659000</v>
      </c>
      <c r="G263" s="9"/>
    </row>
    <row r="264" spans="1:7" s="30" customFormat="1" ht="17.25" customHeight="1">
      <c r="A264" s="31" t="s">
        <v>103</v>
      </c>
      <c r="B264" s="25" t="s">
        <v>585</v>
      </c>
      <c r="C264" s="32"/>
      <c r="D264" s="32"/>
      <c r="E264" s="32"/>
      <c r="F264" s="41">
        <f>F265</f>
        <v>200000</v>
      </c>
      <c r="G264" s="9"/>
    </row>
    <row r="265" spans="1:7" s="30" customFormat="1" ht="24" customHeight="1">
      <c r="A265" s="22" t="s">
        <v>507</v>
      </c>
      <c r="B265" s="23" t="s">
        <v>688</v>
      </c>
      <c r="C265" s="32"/>
      <c r="D265" s="32"/>
      <c r="E265" s="32"/>
      <c r="F265" s="41">
        <f>F266</f>
        <v>200000</v>
      </c>
      <c r="G265" s="9"/>
    </row>
    <row r="266" spans="1:7" s="30" customFormat="1" ht="28.5" customHeight="1">
      <c r="A266" s="22" t="s">
        <v>508</v>
      </c>
      <c r="B266" s="23" t="s">
        <v>688</v>
      </c>
      <c r="C266" s="32" t="s">
        <v>509</v>
      </c>
      <c r="D266" s="32" t="s">
        <v>17</v>
      </c>
      <c r="E266" s="32" t="s">
        <v>14</v>
      </c>
      <c r="F266" s="41">
        <v>200000</v>
      </c>
      <c r="G266" s="9"/>
    </row>
    <row r="267" spans="1:7" s="30" customFormat="1" ht="24">
      <c r="A267" s="10" t="s">
        <v>505</v>
      </c>
      <c r="B267" s="11" t="s">
        <v>157</v>
      </c>
      <c r="C267" s="37"/>
      <c r="D267" s="37"/>
      <c r="E267" s="37"/>
      <c r="F267" s="13">
        <f>F268+F281+F298+F326+F333+F377+F387+F402</f>
        <v>949386231.1800001</v>
      </c>
      <c r="G267" s="9"/>
    </row>
    <row r="268" spans="1:7" s="30" customFormat="1" ht="15" customHeight="1">
      <c r="A268" s="21" t="s">
        <v>239</v>
      </c>
      <c r="B268" s="48" t="s">
        <v>198</v>
      </c>
      <c r="C268" s="73"/>
      <c r="D268" s="33"/>
      <c r="E268" s="33"/>
      <c r="F268" s="8">
        <f>F269+F276+F279</f>
        <v>412282.5</v>
      </c>
      <c r="G268" s="9"/>
    </row>
    <row r="269" spans="1:7" s="30" customFormat="1" ht="15" customHeight="1">
      <c r="A269" s="31" t="s">
        <v>103</v>
      </c>
      <c r="B269" s="25" t="s">
        <v>199</v>
      </c>
      <c r="C269" s="49"/>
      <c r="D269" s="16"/>
      <c r="E269" s="16"/>
      <c r="F269" s="19">
        <f>F272+F270</f>
        <v>392382.5</v>
      </c>
      <c r="G269" s="9"/>
    </row>
    <row r="270" spans="1:7" s="30" customFormat="1" ht="15" customHeight="1">
      <c r="A270" s="31" t="s">
        <v>707</v>
      </c>
      <c r="B270" s="25" t="s">
        <v>708</v>
      </c>
      <c r="C270" s="49"/>
      <c r="D270" s="16"/>
      <c r="E270" s="16"/>
      <c r="F270" s="19">
        <f>F271</f>
        <v>12000</v>
      </c>
      <c r="G270" s="9"/>
    </row>
    <row r="271" spans="1:7" s="30" customFormat="1" ht="15" customHeight="1">
      <c r="A271" s="31" t="s">
        <v>416</v>
      </c>
      <c r="B271" s="25" t="s">
        <v>708</v>
      </c>
      <c r="C271" s="74">
        <v>244</v>
      </c>
      <c r="D271" s="20" t="s">
        <v>21</v>
      </c>
      <c r="E271" s="20" t="s">
        <v>22</v>
      </c>
      <c r="F271" s="19">
        <v>12000</v>
      </c>
      <c r="G271" s="9"/>
    </row>
    <row r="272" spans="1:7" s="30" customFormat="1" ht="15" customHeight="1">
      <c r="A272" s="31" t="s">
        <v>200</v>
      </c>
      <c r="B272" s="25" t="s">
        <v>190</v>
      </c>
      <c r="C272" s="49"/>
      <c r="D272" s="16"/>
      <c r="E272" s="16"/>
      <c r="F272" s="19">
        <f>F273+F274+F275</f>
        <v>380382.5</v>
      </c>
      <c r="G272" s="9"/>
    </row>
    <row r="273" spans="1:7" s="30" customFormat="1" ht="15" customHeight="1">
      <c r="A273" s="17" t="s">
        <v>306</v>
      </c>
      <c r="B273" s="25" t="s">
        <v>190</v>
      </c>
      <c r="C273" s="74">
        <v>321</v>
      </c>
      <c r="D273" s="20" t="s">
        <v>21</v>
      </c>
      <c r="E273" s="20" t="s">
        <v>22</v>
      </c>
      <c r="F273" s="19">
        <v>63217</v>
      </c>
      <c r="G273" s="9"/>
    </row>
    <row r="274" spans="1:7" s="30" customFormat="1" ht="15" customHeight="1">
      <c r="A274" s="31" t="s">
        <v>416</v>
      </c>
      <c r="B274" s="25" t="s">
        <v>190</v>
      </c>
      <c r="C274" s="74">
        <v>244</v>
      </c>
      <c r="D274" s="20" t="s">
        <v>21</v>
      </c>
      <c r="E274" s="20" t="s">
        <v>22</v>
      </c>
      <c r="F274" s="19">
        <v>303372.5</v>
      </c>
      <c r="G274" s="9"/>
    </row>
    <row r="275" spans="1:7" s="30" customFormat="1" ht="15" customHeight="1">
      <c r="A275" s="31" t="s">
        <v>45</v>
      </c>
      <c r="B275" s="25" t="s">
        <v>190</v>
      </c>
      <c r="C275" s="74">
        <v>350</v>
      </c>
      <c r="D275" s="20" t="s">
        <v>21</v>
      </c>
      <c r="E275" s="20" t="s">
        <v>22</v>
      </c>
      <c r="F275" s="19">
        <v>13793</v>
      </c>
      <c r="G275" s="9"/>
    </row>
    <row r="276" spans="1:7" s="30" customFormat="1" ht="15" customHeight="1">
      <c r="A276" s="31" t="s">
        <v>277</v>
      </c>
      <c r="B276" s="25" t="s">
        <v>613</v>
      </c>
      <c r="C276" s="74"/>
      <c r="D276" s="20"/>
      <c r="E276" s="20"/>
      <c r="F276" s="19">
        <f>F277</f>
        <v>9900</v>
      </c>
      <c r="G276" s="9"/>
    </row>
    <row r="277" spans="1:7" s="30" customFormat="1" ht="25.5" customHeight="1">
      <c r="A277" s="31" t="s">
        <v>614</v>
      </c>
      <c r="B277" s="25" t="s">
        <v>612</v>
      </c>
      <c r="C277" s="74"/>
      <c r="D277" s="20"/>
      <c r="E277" s="20"/>
      <c r="F277" s="19">
        <f>F278</f>
        <v>9900</v>
      </c>
      <c r="G277" s="9"/>
    </row>
    <row r="278" spans="1:7" s="30" customFormat="1" ht="23.25" customHeight="1">
      <c r="A278" s="31" t="s">
        <v>707</v>
      </c>
      <c r="B278" s="25" t="s">
        <v>612</v>
      </c>
      <c r="C278" s="74">
        <v>611</v>
      </c>
      <c r="D278" s="20" t="s">
        <v>21</v>
      </c>
      <c r="E278" s="20" t="s">
        <v>22</v>
      </c>
      <c r="F278" s="19">
        <v>9900</v>
      </c>
      <c r="G278" s="9"/>
    </row>
    <row r="279" spans="1:7" s="30" customFormat="1" ht="16.5" customHeight="1">
      <c r="A279" s="28" t="s">
        <v>104</v>
      </c>
      <c r="B279" s="25" t="s">
        <v>718</v>
      </c>
      <c r="C279" s="74"/>
      <c r="D279" s="20"/>
      <c r="E279" s="20"/>
      <c r="F279" s="19">
        <f>F280</f>
        <v>10000</v>
      </c>
      <c r="G279" s="9"/>
    </row>
    <row r="280" spans="1:7" s="30" customFormat="1" ht="17.25" customHeight="1">
      <c r="A280" s="31" t="s">
        <v>707</v>
      </c>
      <c r="B280" s="25" t="s">
        <v>719</v>
      </c>
      <c r="C280" s="74">
        <v>612</v>
      </c>
      <c r="D280" s="20" t="s">
        <v>21</v>
      </c>
      <c r="E280" s="20" t="s">
        <v>22</v>
      </c>
      <c r="F280" s="19">
        <v>10000</v>
      </c>
      <c r="G280" s="9"/>
    </row>
    <row r="281" spans="1:7" s="30" customFormat="1" ht="15" customHeight="1">
      <c r="A281" s="21" t="s">
        <v>240</v>
      </c>
      <c r="B281" s="48" t="s">
        <v>236</v>
      </c>
      <c r="C281" s="73"/>
      <c r="D281" s="33"/>
      <c r="E281" s="33"/>
      <c r="F281" s="8">
        <f>F288+F292+F282+F295</f>
        <v>262832579.22</v>
      </c>
      <c r="G281" s="9"/>
    </row>
    <row r="282" spans="1:7" s="30" customFormat="1" ht="24">
      <c r="A282" s="24" t="s">
        <v>107</v>
      </c>
      <c r="B282" s="23" t="s">
        <v>388</v>
      </c>
      <c r="C282" s="49"/>
      <c r="D282" s="16"/>
      <c r="E282" s="16"/>
      <c r="F282" s="19">
        <f>F283+F286</f>
        <v>260352079.22</v>
      </c>
      <c r="G282" s="9"/>
    </row>
    <row r="283" spans="1:7" s="30" customFormat="1" ht="24">
      <c r="A283" s="22" t="s">
        <v>389</v>
      </c>
      <c r="B283" s="25" t="s">
        <v>648</v>
      </c>
      <c r="C283" s="49"/>
      <c r="D283" s="16"/>
      <c r="E283" s="16"/>
      <c r="F283" s="19">
        <f>F285+F284</f>
        <v>222250750</v>
      </c>
      <c r="G283" s="9"/>
    </row>
    <row r="284" spans="1:7" s="30" customFormat="1" ht="12">
      <c r="A284" s="22" t="s">
        <v>416</v>
      </c>
      <c r="B284" s="25" t="s">
        <v>648</v>
      </c>
      <c r="C284" s="32" t="s">
        <v>38</v>
      </c>
      <c r="D284" s="20" t="s">
        <v>21</v>
      </c>
      <c r="E284" s="20" t="s">
        <v>12</v>
      </c>
      <c r="F284" s="19">
        <v>69921132.23</v>
      </c>
      <c r="G284" s="9"/>
    </row>
    <row r="285" spans="1:7" s="30" customFormat="1" ht="24">
      <c r="A285" s="60" t="s">
        <v>315</v>
      </c>
      <c r="B285" s="25" t="s">
        <v>648</v>
      </c>
      <c r="C285" s="32" t="s">
        <v>74</v>
      </c>
      <c r="D285" s="20" t="s">
        <v>21</v>
      </c>
      <c r="E285" s="20" t="s">
        <v>12</v>
      </c>
      <c r="F285" s="19">
        <v>152329617.77</v>
      </c>
      <c r="G285" s="9"/>
    </row>
    <row r="286" spans="1:7" s="30" customFormat="1" ht="24">
      <c r="A286" s="22" t="s">
        <v>650</v>
      </c>
      <c r="B286" s="25" t="s">
        <v>649</v>
      </c>
      <c r="C286" s="32"/>
      <c r="D286" s="20"/>
      <c r="E286" s="20"/>
      <c r="F286" s="19">
        <f>F287</f>
        <v>38101329.22</v>
      </c>
      <c r="G286" s="9"/>
    </row>
    <row r="287" spans="1:7" s="30" customFormat="1" ht="24">
      <c r="A287" s="60" t="s">
        <v>315</v>
      </c>
      <c r="B287" s="25" t="s">
        <v>649</v>
      </c>
      <c r="C287" s="32" t="s">
        <v>74</v>
      </c>
      <c r="D287" s="20" t="s">
        <v>21</v>
      </c>
      <c r="E287" s="20" t="s">
        <v>12</v>
      </c>
      <c r="F287" s="19">
        <v>38101329.22</v>
      </c>
      <c r="G287" s="9"/>
    </row>
    <row r="288" spans="1:7" s="30" customFormat="1" ht="15" customHeight="1">
      <c r="A288" s="31" t="s">
        <v>103</v>
      </c>
      <c r="B288" s="25" t="s">
        <v>235</v>
      </c>
      <c r="C288" s="49"/>
      <c r="D288" s="16"/>
      <c r="E288" s="16"/>
      <c r="F288" s="19">
        <f>F289</f>
        <v>395341.1</v>
      </c>
      <c r="G288" s="9"/>
    </row>
    <row r="289" spans="1:7" s="30" customFormat="1" ht="15" customHeight="1">
      <c r="A289" s="31" t="s">
        <v>200</v>
      </c>
      <c r="B289" s="25" t="s">
        <v>238</v>
      </c>
      <c r="C289" s="49"/>
      <c r="D289" s="16"/>
      <c r="E289" s="16"/>
      <c r="F289" s="19">
        <f>F291+F290</f>
        <v>395341.1</v>
      </c>
      <c r="G289" s="9"/>
    </row>
    <row r="290" spans="1:7" s="30" customFormat="1" ht="15" customHeight="1">
      <c r="A290" s="31" t="s">
        <v>64</v>
      </c>
      <c r="B290" s="25" t="s">
        <v>238</v>
      </c>
      <c r="C290" s="32" t="s">
        <v>63</v>
      </c>
      <c r="D290" s="20" t="s">
        <v>21</v>
      </c>
      <c r="E290" s="20" t="s">
        <v>22</v>
      </c>
      <c r="F290" s="19">
        <v>4175</v>
      </c>
      <c r="G290" s="9"/>
    </row>
    <row r="291" spans="1:7" s="30" customFormat="1" ht="15" customHeight="1">
      <c r="A291" s="28" t="s">
        <v>416</v>
      </c>
      <c r="B291" s="25" t="s">
        <v>238</v>
      </c>
      <c r="C291" s="74">
        <v>244</v>
      </c>
      <c r="D291" s="20" t="s">
        <v>21</v>
      </c>
      <c r="E291" s="20" t="s">
        <v>22</v>
      </c>
      <c r="F291" s="19">
        <v>391166.1</v>
      </c>
      <c r="G291" s="9"/>
    </row>
    <row r="292" spans="1:7" s="30" customFormat="1" ht="15" customHeight="1">
      <c r="A292" s="75" t="s">
        <v>250</v>
      </c>
      <c r="B292" s="25" t="s">
        <v>251</v>
      </c>
      <c r="C292" s="74"/>
      <c r="D292" s="20"/>
      <c r="E292" s="20"/>
      <c r="F292" s="8">
        <f>F293</f>
        <v>2000000</v>
      </c>
      <c r="G292" s="9"/>
    </row>
    <row r="293" spans="1:7" s="30" customFormat="1" ht="24">
      <c r="A293" s="76" t="s">
        <v>638</v>
      </c>
      <c r="B293" s="25" t="s">
        <v>637</v>
      </c>
      <c r="C293" s="74"/>
      <c r="D293" s="20"/>
      <c r="E293" s="20"/>
      <c r="F293" s="19">
        <f>F294</f>
        <v>2000000</v>
      </c>
      <c r="G293" s="9"/>
    </row>
    <row r="294" spans="1:7" s="30" customFormat="1" ht="24">
      <c r="A294" s="31" t="s">
        <v>315</v>
      </c>
      <c r="B294" s="25" t="s">
        <v>637</v>
      </c>
      <c r="C294" s="74">
        <v>414</v>
      </c>
      <c r="D294" s="20" t="s">
        <v>21</v>
      </c>
      <c r="E294" s="20" t="s">
        <v>22</v>
      </c>
      <c r="F294" s="19">
        <v>2000000</v>
      </c>
      <c r="G294" s="9"/>
    </row>
    <row r="295" spans="1:7" s="30" customFormat="1" ht="12">
      <c r="A295" s="14" t="s">
        <v>594</v>
      </c>
      <c r="B295" s="48" t="s">
        <v>709</v>
      </c>
      <c r="C295" s="74"/>
      <c r="D295" s="20"/>
      <c r="E295" s="20"/>
      <c r="F295" s="19">
        <f>F296</f>
        <v>85158.9</v>
      </c>
      <c r="G295" s="9"/>
    </row>
    <row r="296" spans="1:7" s="30" customFormat="1" ht="16.5" customHeight="1">
      <c r="A296" s="31" t="s">
        <v>707</v>
      </c>
      <c r="B296" s="25" t="s">
        <v>710</v>
      </c>
      <c r="C296" s="74"/>
      <c r="D296" s="20"/>
      <c r="E296" s="20"/>
      <c r="F296" s="19">
        <f>F297</f>
        <v>85158.9</v>
      </c>
      <c r="G296" s="9"/>
    </row>
    <row r="297" spans="1:7" s="30" customFormat="1" ht="16.5" customHeight="1">
      <c r="A297" s="17" t="s">
        <v>594</v>
      </c>
      <c r="B297" s="25" t="s">
        <v>710</v>
      </c>
      <c r="C297" s="74">
        <v>612</v>
      </c>
      <c r="D297" s="20" t="s">
        <v>21</v>
      </c>
      <c r="E297" s="20" t="s">
        <v>22</v>
      </c>
      <c r="F297" s="19">
        <v>85158.9</v>
      </c>
      <c r="G297" s="9"/>
    </row>
    <row r="298" spans="1:7" s="30" customFormat="1" ht="24">
      <c r="A298" s="21" t="s">
        <v>576</v>
      </c>
      <c r="B298" s="48" t="s">
        <v>234</v>
      </c>
      <c r="C298" s="73"/>
      <c r="D298" s="33"/>
      <c r="E298" s="33"/>
      <c r="F298" s="8">
        <f>F307+F299+F321</f>
        <v>38301599.879999995</v>
      </c>
      <c r="G298" s="9"/>
    </row>
    <row r="299" spans="1:7" s="30" customFormat="1" ht="24">
      <c r="A299" s="26" t="s">
        <v>107</v>
      </c>
      <c r="B299" s="23" t="s">
        <v>406</v>
      </c>
      <c r="C299" s="49"/>
      <c r="D299" s="16"/>
      <c r="E299" s="16"/>
      <c r="F299" s="19">
        <f>F300+F302+F305</f>
        <v>11793400</v>
      </c>
      <c r="G299" s="9"/>
    </row>
    <row r="300" spans="1:7" s="30" customFormat="1" ht="15" customHeight="1">
      <c r="A300" s="24" t="s">
        <v>412</v>
      </c>
      <c r="B300" s="23" t="s">
        <v>413</v>
      </c>
      <c r="C300" s="74"/>
      <c r="D300" s="20"/>
      <c r="E300" s="20"/>
      <c r="F300" s="19">
        <f>F301</f>
        <v>6060300</v>
      </c>
      <c r="G300" s="9"/>
    </row>
    <row r="301" spans="1:7" s="30" customFormat="1" ht="15" customHeight="1">
      <c r="A301" s="24" t="s">
        <v>320</v>
      </c>
      <c r="B301" s="23" t="s">
        <v>413</v>
      </c>
      <c r="C301" s="74">
        <v>243</v>
      </c>
      <c r="D301" s="20" t="s">
        <v>21</v>
      </c>
      <c r="E301" s="20" t="s">
        <v>22</v>
      </c>
      <c r="F301" s="19">
        <v>6060300</v>
      </c>
      <c r="G301" s="9"/>
    </row>
    <row r="302" spans="1:7" s="30" customFormat="1" ht="15" customHeight="1">
      <c r="A302" s="22" t="s">
        <v>404</v>
      </c>
      <c r="B302" s="25" t="s">
        <v>407</v>
      </c>
      <c r="C302" s="49"/>
      <c r="D302" s="16"/>
      <c r="E302" s="16"/>
      <c r="F302" s="19">
        <f>F303+F304</f>
        <v>4830000</v>
      </c>
      <c r="G302" s="9"/>
    </row>
    <row r="303" spans="1:7" s="30" customFormat="1" ht="15" customHeight="1">
      <c r="A303" s="22" t="s">
        <v>416</v>
      </c>
      <c r="B303" s="25" t="s">
        <v>407</v>
      </c>
      <c r="C303" s="23" t="s">
        <v>38</v>
      </c>
      <c r="D303" s="20" t="s">
        <v>21</v>
      </c>
      <c r="E303" s="20" t="s">
        <v>22</v>
      </c>
      <c r="F303" s="19">
        <v>3220000</v>
      </c>
      <c r="G303" s="9"/>
    </row>
    <row r="304" spans="1:7" s="30" customFormat="1" ht="15" customHeight="1">
      <c r="A304" s="17" t="s">
        <v>594</v>
      </c>
      <c r="B304" s="25" t="s">
        <v>407</v>
      </c>
      <c r="C304" s="23" t="s">
        <v>49</v>
      </c>
      <c r="D304" s="20" t="s">
        <v>21</v>
      </c>
      <c r="E304" s="20" t="s">
        <v>22</v>
      </c>
      <c r="F304" s="19">
        <v>1610000</v>
      </c>
      <c r="G304" s="9"/>
    </row>
    <row r="305" spans="1:7" s="30" customFormat="1" ht="25.5" customHeight="1">
      <c r="A305" s="24" t="s">
        <v>405</v>
      </c>
      <c r="B305" s="25" t="s">
        <v>689</v>
      </c>
      <c r="C305" s="49"/>
      <c r="D305" s="16"/>
      <c r="E305" s="16"/>
      <c r="F305" s="19">
        <f>F306</f>
        <v>903100</v>
      </c>
      <c r="G305" s="129"/>
    </row>
    <row r="306" spans="1:7" s="30" customFormat="1" ht="15.75" customHeight="1">
      <c r="A306" s="24" t="s">
        <v>320</v>
      </c>
      <c r="B306" s="25" t="s">
        <v>689</v>
      </c>
      <c r="C306" s="74">
        <v>243</v>
      </c>
      <c r="D306" s="20" t="s">
        <v>21</v>
      </c>
      <c r="E306" s="20" t="s">
        <v>22</v>
      </c>
      <c r="F306" s="19">
        <v>903100</v>
      </c>
      <c r="G306" s="129"/>
    </row>
    <row r="307" spans="1:7" s="30" customFormat="1" ht="15" customHeight="1">
      <c r="A307" s="31" t="s">
        <v>103</v>
      </c>
      <c r="B307" s="25" t="s">
        <v>233</v>
      </c>
      <c r="C307" s="49"/>
      <c r="D307" s="16"/>
      <c r="E307" s="16"/>
      <c r="F307" s="19">
        <f>F308+F310+F312+F315</f>
        <v>20446164.43</v>
      </c>
      <c r="G307" s="129"/>
    </row>
    <row r="308" spans="1:7" s="30" customFormat="1" ht="15" customHeight="1">
      <c r="A308" s="35" t="s">
        <v>639</v>
      </c>
      <c r="B308" s="23" t="s">
        <v>581</v>
      </c>
      <c r="C308" s="49"/>
      <c r="D308" s="16"/>
      <c r="E308" s="16"/>
      <c r="F308" s="19">
        <f>F309</f>
        <v>6354859.36</v>
      </c>
      <c r="G308" s="129"/>
    </row>
    <row r="309" spans="1:7" s="30" customFormat="1" ht="15" customHeight="1">
      <c r="A309" s="35" t="s">
        <v>408</v>
      </c>
      <c r="B309" s="23" t="s">
        <v>581</v>
      </c>
      <c r="C309" s="74">
        <v>243</v>
      </c>
      <c r="D309" s="20" t="s">
        <v>21</v>
      </c>
      <c r="E309" s="20" t="s">
        <v>22</v>
      </c>
      <c r="F309" s="19">
        <v>6354859.36</v>
      </c>
      <c r="G309" s="129"/>
    </row>
    <row r="310" spans="1:7" s="30" customFormat="1" ht="36">
      <c r="A310" s="24" t="s">
        <v>68</v>
      </c>
      <c r="B310" s="23" t="s">
        <v>690</v>
      </c>
      <c r="C310" s="49"/>
      <c r="D310" s="16"/>
      <c r="E310" s="16"/>
      <c r="F310" s="19">
        <f>F311</f>
        <v>1763127</v>
      </c>
      <c r="G310" s="129"/>
    </row>
    <row r="311" spans="1:7" s="30" customFormat="1" ht="15" customHeight="1">
      <c r="A311" s="35" t="s">
        <v>408</v>
      </c>
      <c r="B311" s="23" t="s">
        <v>690</v>
      </c>
      <c r="C311" s="74">
        <v>243</v>
      </c>
      <c r="D311" s="20" t="s">
        <v>21</v>
      </c>
      <c r="E311" s="20" t="s">
        <v>22</v>
      </c>
      <c r="F311" s="19">
        <v>1763127</v>
      </c>
      <c r="G311" s="129"/>
    </row>
    <row r="312" spans="1:7" s="30" customFormat="1" ht="15" customHeight="1">
      <c r="A312" s="24" t="s">
        <v>69</v>
      </c>
      <c r="B312" s="23" t="s">
        <v>654</v>
      </c>
      <c r="C312" s="49"/>
      <c r="D312" s="16"/>
      <c r="E312" s="16"/>
      <c r="F312" s="19">
        <f>F313+F314</f>
        <v>870000</v>
      </c>
      <c r="G312" s="129"/>
    </row>
    <row r="313" spans="1:7" s="30" customFormat="1" ht="15" customHeight="1">
      <c r="A313" s="28" t="s">
        <v>416</v>
      </c>
      <c r="B313" s="23" t="s">
        <v>67</v>
      </c>
      <c r="C313" s="74">
        <v>244</v>
      </c>
      <c r="D313" s="20" t="s">
        <v>21</v>
      </c>
      <c r="E313" s="20" t="s">
        <v>22</v>
      </c>
      <c r="F313" s="19">
        <v>580000</v>
      </c>
      <c r="G313" s="129"/>
    </row>
    <row r="314" spans="1:7" s="30" customFormat="1" ht="15" customHeight="1">
      <c r="A314" s="17" t="s">
        <v>594</v>
      </c>
      <c r="B314" s="23" t="s">
        <v>653</v>
      </c>
      <c r="C314" s="74">
        <v>612</v>
      </c>
      <c r="D314" s="20" t="s">
        <v>21</v>
      </c>
      <c r="E314" s="20" t="s">
        <v>22</v>
      </c>
      <c r="F314" s="19">
        <v>290000</v>
      </c>
      <c r="G314" s="129"/>
    </row>
    <row r="315" spans="1:7" s="30" customFormat="1" ht="15" customHeight="1">
      <c r="A315" s="35" t="s">
        <v>108</v>
      </c>
      <c r="B315" s="23" t="s">
        <v>237</v>
      </c>
      <c r="C315" s="49"/>
      <c r="D315" s="16"/>
      <c r="E315" s="16"/>
      <c r="F315" s="19">
        <f>F317+F318+F320+F319+F316</f>
        <v>11458178.07</v>
      </c>
      <c r="G315" s="129"/>
    </row>
    <row r="316" spans="1:7" s="30" customFormat="1" ht="15" customHeight="1">
      <c r="A316" s="17" t="s">
        <v>64</v>
      </c>
      <c r="B316" s="23" t="s">
        <v>237</v>
      </c>
      <c r="C316" s="74">
        <v>242</v>
      </c>
      <c r="D316" s="20" t="s">
        <v>21</v>
      </c>
      <c r="E316" s="20" t="s">
        <v>12</v>
      </c>
      <c r="F316" s="19">
        <v>7120</v>
      </c>
      <c r="G316" s="129"/>
    </row>
    <row r="317" spans="1:7" s="30" customFormat="1" ht="15" customHeight="1">
      <c r="A317" s="35" t="s">
        <v>408</v>
      </c>
      <c r="B317" s="23" t="s">
        <v>237</v>
      </c>
      <c r="C317" s="74">
        <v>243</v>
      </c>
      <c r="D317" s="20" t="s">
        <v>21</v>
      </c>
      <c r="E317" s="20" t="s">
        <v>22</v>
      </c>
      <c r="F317" s="19">
        <v>997714.58</v>
      </c>
      <c r="G317" s="129"/>
    </row>
    <row r="318" spans="1:7" s="30" customFormat="1" ht="15" customHeight="1">
      <c r="A318" s="28" t="s">
        <v>416</v>
      </c>
      <c r="B318" s="23" t="s">
        <v>237</v>
      </c>
      <c r="C318" s="74">
        <v>244</v>
      </c>
      <c r="D318" s="20" t="s">
        <v>21</v>
      </c>
      <c r="E318" s="20" t="s">
        <v>12</v>
      </c>
      <c r="F318" s="19">
        <v>4444807.18</v>
      </c>
      <c r="G318" s="129"/>
    </row>
    <row r="319" spans="1:7" s="30" customFormat="1" ht="15" customHeight="1">
      <c r="A319" s="28" t="s">
        <v>416</v>
      </c>
      <c r="B319" s="23" t="s">
        <v>237</v>
      </c>
      <c r="C319" s="74">
        <v>244</v>
      </c>
      <c r="D319" s="20" t="s">
        <v>21</v>
      </c>
      <c r="E319" s="20" t="s">
        <v>14</v>
      </c>
      <c r="F319" s="19">
        <v>575141</v>
      </c>
      <c r="G319" s="129"/>
    </row>
    <row r="320" spans="1:7" s="30" customFormat="1" ht="15" customHeight="1">
      <c r="A320" s="28" t="s">
        <v>416</v>
      </c>
      <c r="B320" s="23" t="s">
        <v>237</v>
      </c>
      <c r="C320" s="74">
        <v>244</v>
      </c>
      <c r="D320" s="20" t="s">
        <v>21</v>
      </c>
      <c r="E320" s="20" t="s">
        <v>22</v>
      </c>
      <c r="F320" s="19">
        <v>5433395.31</v>
      </c>
      <c r="G320" s="129"/>
    </row>
    <row r="321" spans="1:7" s="30" customFormat="1" ht="15" customHeight="1">
      <c r="A321" s="28" t="s">
        <v>104</v>
      </c>
      <c r="B321" s="25" t="s">
        <v>651</v>
      </c>
      <c r="C321" s="74"/>
      <c r="D321" s="20"/>
      <c r="E321" s="20"/>
      <c r="F321" s="19">
        <f>F322</f>
        <v>6062035.449999999</v>
      </c>
      <c r="G321" s="9"/>
    </row>
    <row r="322" spans="1:7" s="30" customFormat="1" ht="15" customHeight="1">
      <c r="A322" s="35" t="s">
        <v>108</v>
      </c>
      <c r="B322" s="25" t="s">
        <v>652</v>
      </c>
      <c r="C322" s="74"/>
      <c r="D322" s="20"/>
      <c r="E322" s="20"/>
      <c r="F322" s="19">
        <f>F324+F325+F323</f>
        <v>6062035.449999999</v>
      </c>
      <c r="G322" s="9"/>
    </row>
    <row r="323" spans="1:7" s="30" customFormat="1" ht="15" customHeight="1">
      <c r="A323" s="28" t="s">
        <v>416</v>
      </c>
      <c r="B323" s="25" t="s">
        <v>652</v>
      </c>
      <c r="C323" s="74">
        <v>244</v>
      </c>
      <c r="D323" s="20" t="s">
        <v>21</v>
      </c>
      <c r="E323" s="20" t="s">
        <v>12</v>
      </c>
      <c r="F323" s="19">
        <v>17500</v>
      </c>
      <c r="G323" s="9"/>
    </row>
    <row r="324" spans="1:7" s="30" customFormat="1" ht="15" customHeight="1">
      <c r="A324" s="17" t="s">
        <v>594</v>
      </c>
      <c r="B324" s="25" t="s">
        <v>652</v>
      </c>
      <c r="C324" s="74">
        <v>612</v>
      </c>
      <c r="D324" s="20" t="s">
        <v>21</v>
      </c>
      <c r="E324" s="20" t="s">
        <v>12</v>
      </c>
      <c r="F324" s="19">
        <v>3108876.11</v>
      </c>
      <c r="G324" s="9"/>
    </row>
    <row r="325" spans="1:7" s="30" customFormat="1" ht="15" customHeight="1">
      <c r="A325" s="17" t="s">
        <v>594</v>
      </c>
      <c r="B325" s="25" t="s">
        <v>652</v>
      </c>
      <c r="C325" s="74">
        <v>612</v>
      </c>
      <c r="D325" s="20" t="s">
        <v>21</v>
      </c>
      <c r="E325" s="20" t="s">
        <v>22</v>
      </c>
      <c r="F325" s="19">
        <v>2935659.34</v>
      </c>
      <c r="G325" s="9"/>
    </row>
    <row r="326" spans="1:7" s="30" customFormat="1" ht="24">
      <c r="A326" s="21" t="s">
        <v>577</v>
      </c>
      <c r="B326" s="48" t="s">
        <v>242</v>
      </c>
      <c r="C326" s="73"/>
      <c r="D326" s="33"/>
      <c r="E326" s="33"/>
      <c r="F326" s="8">
        <f>F327+F330</f>
        <v>4945767.5</v>
      </c>
      <c r="G326" s="9"/>
    </row>
    <row r="327" spans="1:7" s="30" customFormat="1" ht="36">
      <c r="A327" s="77" t="s">
        <v>208</v>
      </c>
      <c r="B327" s="78" t="s">
        <v>246</v>
      </c>
      <c r="C327" s="49"/>
      <c r="D327" s="49"/>
      <c r="E327" s="49"/>
      <c r="F327" s="41">
        <f>F328</f>
        <v>4901300</v>
      </c>
      <c r="G327" s="9"/>
    </row>
    <row r="328" spans="1:7" s="30" customFormat="1" ht="24">
      <c r="A328" s="22" t="s">
        <v>62</v>
      </c>
      <c r="B328" s="78" t="s">
        <v>241</v>
      </c>
      <c r="C328" s="74"/>
      <c r="D328" s="32"/>
      <c r="E328" s="32"/>
      <c r="F328" s="41">
        <f>F329</f>
        <v>4901300</v>
      </c>
      <c r="G328" s="9"/>
    </row>
    <row r="329" spans="1:7" s="30" customFormat="1" ht="15" customHeight="1">
      <c r="A329" s="22" t="s">
        <v>56</v>
      </c>
      <c r="B329" s="78" t="s">
        <v>241</v>
      </c>
      <c r="C329" s="32" t="s">
        <v>59</v>
      </c>
      <c r="D329" s="32" t="s">
        <v>23</v>
      </c>
      <c r="E329" s="32" t="s">
        <v>16</v>
      </c>
      <c r="F329" s="41">
        <v>4901300</v>
      </c>
      <c r="G329" s="9"/>
    </row>
    <row r="330" spans="1:7" s="30" customFormat="1" ht="15" customHeight="1">
      <c r="A330" s="28" t="s">
        <v>72</v>
      </c>
      <c r="B330" s="78" t="s">
        <v>308</v>
      </c>
      <c r="C330" s="32"/>
      <c r="D330" s="20"/>
      <c r="E330" s="20"/>
      <c r="F330" s="19">
        <f>F331</f>
        <v>44467.5</v>
      </c>
      <c r="G330" s="9"/>
    </row>
    <row r="331" spans="1:7" s="30" customFormat="1" ht="15" customHeight="1">
      <c r="A331" s="17" t="s">
        <v>109</v>
      </c>
      <c r="B331" s="78" t="s">
        <v>307</v>
      </c>
      <c r="C331" s="32"/>
      <c r="D331" s="20"/>
      <c r="E331" s="20"/>
      <c r="F331" s="19">
        <f>F332</f>
        <v>44467.5</v>
      </c>
      <c r="G331" s="9"/>
    </row>
    <row r="332" spans="1:7" s="30" customFormat="1" ht="15" customHeight="1">
      <c r="A332" s="17" t="s">
        <v>64</v>
      </c>
      <c r="B332" s="78" t="s">
        <v>307</v>
      </c>
      <c r="C332" s="32" t="s">
        <v>63</v>
      </c>
      <c r="D332" s="20" t="s">
        <v>21</v>
      </c>
      <c r="E332" s="20" t="s">
        <v>12</v>
      </c>
      <c r="F332" s="19">
        <v>44467.5</v>
      </c>
      <c r="G332" s="9"/>
    </row>
    <row r="333" spans="1:7" s="30" customFormat="1" ht="15" customHeight="1">
      <c r="A333" s="79" t="s">
        <v>247</v>
      </c>
      <c r="B333" s="80" t="s">
        <v>245</v>
      </c>
      <c r="C333" s="81"/>
      <c r="D333" s="81"/>
      <c r="E333" s="81"/>
      <c r="F333" s="50">
        <f>F341+F352+F362+F349+F334</f>
        <v>588790083.64</v>
      </c>
      <c r="G333" s="9"/>
    </row>
    <row r="334" spans="1:7" s="30" customFormat="1" ht="27.75" customHeight="1">
      <c r="A334" s="26" t="s">
        <v>107</v>
      </c>
      <c r="B334" s="78" t="s">
        <v>715</v>
      </c>
      <c r="C334" s="81"/>
      <c r="D334" s="81"/>
      <c r="E334" s="81"/>
      <c r="F334" s="50">
        <f>F335</f>
        <v>16133077.129999999</v>
      </c>
      <c r="G334" s="9"/>
    </row>
    <row r="335" spans="1:7" s="30" customFormat="1" ht="46.5" customHeight="1">
      <c r="A335" s="26" t="s">
        <v>717</v>
      </c>
      <c r="B335" s="78" t="s">
        <v>716</v>
      </c>
      <c r="C335" s="81"/>
      <c r="D335" s="81"/>
      <c r="E335" s="81"/>
      <c r="F335" s="41">
        <f>SUM(F336:F340)</f>
        <v>16133077.129999999</v>
      </c>
      <c r="G335" s="9"/>
    </row>
    <row r="336" spans="1:7" s="30" customFormat="1" ht="19.5" customHeight="1">
      <c r="A336" s="84" t="s">
        <v>1</v>
      </c>
      <c r="B336" s="78" t="s">
        <v>716</v>
      </c>
      <c r="C336" s="32" t="s">
        <v>52</v>
      </c>
      <c r="D336" s="32" t="s">
        <v>21</v>
      </c>
      <c r="E336" s="32" t="s">
        <v>12</v>
      </c>
      <c r="F336" s="41">
        <v>7973221</v>
      </c>
      <c r="G336" s="9"/>
    </row>
    <row r="337" spans="1:7" s="30" customFormat="1" ht="19.5" customHeight="1">
      <c r="A337" s="84" t="s">
        <v>1</v>
      </c>
      <c r="B337" s="78" t="s">
        <v>716</v>
      </c>
      <c r="C337" s="32" t="s">
        <v>52</v>
      </c>
      <c r="D337" s="32" t="s">
        <v>21</v>
      </c>
      <c r="E337" s="32" t="s">
        <v>14</v>
      </c>
      <c r="F337" s="41">
        <v>422344</v>
      </c>
      <c r="G337" s="9"/>
    </row>
    <row r="338" spans="1:7" s="30" customFormat="1" ht="23.25" customHeight="1">
      <c r="A338" s="84" t="s">
        <v>2</v>
      </c>
      <c r="B338" s="78" t="s">
        <v>716</v>
      </c>
      <c r="C338" s="32" t="s">
        <v>0</v>
      </c>
      <c r="D338" s="32" t="s">
        <v>21</v>
      </c>
      <c r="E338" s="32" t="s">
        <v>12</v>
      </c>
      <c r="F338" s="41">
        <v>2645449.13</v>
      </c>
      <c r="G338" s="9"/>
    </row>
    <row r="339" spans="1:7" s="30" customFormat="1" ht="23.25" customHeight="1">
      <c r="A339" s="84" t="s">
        <v>2</v>
      </c>
      <c r="B339" s="78" t="s">
        <v>716</v>
      </c>
      <c r="C339" s="32" t="s">
        <v>0</v>
      </c>
      <c r="D339" s="32" t="s">
        <v>21</v>
      </c>
      <c r="E339" s="32" t="s">
        <v>14</v>
      </c>
      <c r="F339" s="41">
        <v>127547</v>
      </c>
      <c r="G339" s="9"/>
    </row>
    <row r="340" spans="1:7" s="30" customFormat="1" ht="27" customHeight="1">
      <c r="A340" s="22" t="s">
        <v>539</v>
      </c>
      <c r="B340" s="78" t="s">
        <v>716</v>
      </c>
      <c r="C340" s="32" t="s">
        <v>48</v>
      </c>
      <c r="D340" s="32" t="s">
        <v>21</v>
      </c>
      <c r="E340" s="32" t="s">
        <v>12</v>
      </c>
      <c r="F340" s="41">
        <v>4964516</v>
      </c>
      <c r="G340" s="9"/>
    </row>
    <row r="341" spans="1:7" s="30" customFormat="1" ht="36">
      <c r="A341" s="82" t="s">
        <v>208</v>
      </c>
      <c r="B341" s="78" t="s">
        <v>243</v>
      </c>
      <c r="C341" s="32"/>
      <c r="D341" s="32"/>
      <c r="E341" s="32"/>
      <c r="F341" s="41">
        <f>F342</f>
        <v>392055310</v>
      </c>
      <c r="G341" s="9"/>
    </row>
    <row r="342" spans="1:7" s="30" customFormat="1" ht="36">
      <c r="A342" s="83" t="s">
        <v>83</v>
      </c>
      <c r="B342" s="78" t="s">
        <v>229</v>
      </c>
      <c r="C342" s="32"/>
      <c r="D342" s="32"/>
      <c r="E342" s="32"/>
      <c r="F342" s="41">
        <f>F343+F347+F345+F348+F344+F346</f>
        <v>392055310</v>
      </c>
      <c r="G342" s="9"/>
    </row>
    <row r="343" spans="1:7" s="30" customFormat="1" ht="15" customHeight="1">
      <c r="A343" s="84" t="s">
        <v>1</v>
      </c>
      <c r="B343" s="78" t="s">
        <v>229</v>
      </c>
      <c r="C343" s="32" t="s">
        <v>52</v>
      </c>
      <c r="D343" s="32" t="s">
        <v>21</v>
      </c>
      <c r="E343" s="32" t="s">
        <v>12</v>
      </c>
      <c r="F343" s="41">
        <v>153456256.82</v>
      </c>
      <c r="G343" s="9"/>
    </row>
    <row r="344" spans="1:7" s="30" customFormat="1" ht="15" customHeight="1">
      <c r="A344" s="84" t="s">
        <v>54</v>
      </c>
      <c r="B344" s="78" t="s">
        <v>229</v>
      </c>
      <c r="C344" s="32" t="s">
        <v>53</v>
      </c>
      <c r="D344" s="32" t="s">
        <v>21</v>
      </c>
      <c r="E344" s="32" t="s">
        <v>12</v>
      </c>
      <c r="F344" s="41">
        <v>2432.14</v>
      </c>
      <c r="G344" s="9"/>
    </row>
    <row r="345" spans="1:7" s="30" customFormat="1" ht="24">
      <c r="A345" s="84" t="s">
        <v>2</v>
      </c>
      <c r="B345" s="78" t="s">
        <v>229</v>
      </c>
      <c r="C345" s="32" t="s">
        <v>0</v>
      </c>
      <c r="D345" s="32" t="s">
        <v>21</v>
      </c>
      <c r="E345" s="32" t="s">
        <v>12</v>
      </c>
      <c r="F345" s="41">
        <v>46910383.52</v>
      </c>
      <c r="G345" s="9"/>
    </row>
    <row r="346" spans="1:7" s="30" customFormat="1" ht="12">
      <c r="A346" s="84" t="s">
        <v>64</v>
      </c>
      <c r="B346" s="78" t="s">
        <v>229</v>
      </c>
      <c r="C346" s="32" t="s">
        <v>63</v>
      </c>
      <c r="D346" s="32" t="s">
        <v>21</v>
      </c>
      <c r="E346" s="32" t="s">
        <v>12</v>
      </c>
      <c r="F346" s="41">
        <v>178495.13</v>
      </c>
      <c r="G346" s="9"/>
    </row>
    <row r="347" spans="1:7" s="30" customFormat="1" ht="15" customHeight="1">
      <c r="A347" s="22" t="s">
        <v>416</v>
      </c>
      <c r="B347" s="78" t="s">
        <v>229</v>
      </c>
      <c r="C347" s="32" t="s">
        <v>38</v>
      </c>
      <c r="D347" s="32" t="s">
        <v>21</v>
      </c>
      <c r="E347" s="32" t="s">
        <v>12</v>
      </c>
      <c r="F347" s="41">
        <v>12487091.39</v>
      </c>
      <c r="G347" s="9"/>
    </row>
    <row r="348" spans="1:7" s="30" customFormat="1" ht="15" customHeight="1">
      <c r="A348" s="22" t="s">
        <v>539</v>
      </c>
      <c r="B348" s="78" t="s">
        <v>229</v>
      </c>
      <c r="C348" s="32" t="s">
        <v>48</v>
      </c>
      <c r="D348" s="32" t="s">
        <v>21</v>
      </c>
      <c r="E348" s="32" t="s">
        <v>12</v>
      </c>
      <c r="F348" s="41">
        <v>179020651</v>
      </c>
      <c r="G348" s="9"/>
    </row>
    <row r="349" spans="1:7" s="30" customFormat="1" ht="15" customHeight="1">
      <c r="A349" s="22" t="s">
        <v>536</v>
      </c>
      <c r="B349" s="78" t="s">
        <v>537</v>
      </c>
      <c r="C349" s="32"/>
      <c r="D349" s="32"/>
      <c r="E349" s="32"/>
      <c r="F349" s="41">
        <f>F350</f>
        <v>58140293.18</v>
      </c>
      <c r="G349" s="9"/>
    </row>
    <row r="350" spans="1:7" s="30" customFormat="1" ht="15.75" customHeight="1">
      <c r="A350" s="26" t="s">
        <v>109</v>
      </c>
      <c r="B350" s="78" t="s">
        <v>538</v>
      </c>
      <c r="C350" s="32"/>
      <c r="D350" s="32"/>
      <c r="E350" s="32"/>
      <c r="F350" s="41">
        <f>F351</f>
        <v>58140293.18</v>
      </c>
      <c r="G350" s="9"/>
    </row>
    <row r="351" spans="1:7" s="30" customFormat="1" ht="16.5" customHeight="1">
      <c r="A351" s="22" t="s">
        <v>539</v>
      </c>
      <c r="B351" s="78" t="s">
        <v>538</v>
      </c>
      <c r="C351" s="32" t="s">
        <v>48</v>
      </c>
      <c r="D351" s="32" t="s">
        <v>21</v>
      </c>
      <c r="E351" s="32" t="s">
        <v>12</v>
      </c>
      <c r="F351" s="41">
        <v>58140293.18</v>
      </c>
      <c r="G351" s="9"/>
    </row>
    <row r="352" spans="1:7" s="30" customFormat="1" ht="16.5" customHeight="1">
      <c r="A352" s="60" t="s">
        <v>105</v>
      </c>
      <c r="B352" s="78" t="s">
        <v>232</v>
      </c>
      <c r="C352" s="32"/>
      <c r="D352" s="32"/>
      <c r="E352" s="32"/>
      <c r="F352" s="41">
        <f>F353+F358</f>
        <v>3846172.35</v>
      </c>
      <c r="G352" s="9"/>
    </row>
    <row r="353" spans="1:7" s="30" customFormat="1" ht="16.5" customHeight="1">
      <c r="A353" s="22" t="s">
        <v>109</v>
      </c>
      <c r="B353" s="78" t="s">
        <v>244</v>
      </c>
      <c r="C353" s="32"/>
      <c r="D353" s="32"/>
      <c r="E353" s="32"/>
      <c r="F353" s="41">
        <f>F354+F355+F357+F356</f>
        <v>3797582.52</v>
      </c>
      <c r="G353" s="9"/>
    </row>
    <row r="354" spans="1:20" s="85" customFormat="1" ht="15" customHeight="1">
      <c r="A354" s="22" t="s">
        <v>42</v>
      </c>
      <c r="B354" s="78" t="s">
        <v>244</v>
      </c>
      <c r="C354" s="32" t="s">
        <v>39</v>
      </c>
      <c r="D354" s="32" t="s">
        <v>21</v>
      </c>
      <c r="E354" s="32" t="s">
        <v>12</v>
      </c>
      <c r="F354" s="41">
        <v>3020989.54</v>
      </c>
      <c r="G354" s="9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</row>
    <row r="355" spans="1:20" s="85" customFormat="1" ht="15" customHeight="1">
      <c r="A355" s="22" t="s">
        <v>596</v>
      </c>
      <c r="B355" s="78" t="s">
        <v>244</v>
      </c>
      <c r="C355" s="32" t="s">
        <v>41</v>
      </c>
      <c r="D355" s="32" t="s">
        <v>21</v>
      </c>
      <c r="E355" s="32" t="s">
        <v>12</v>
      </c>
      <c r="F355" s="41">
        <v>226789.52</v>
      </c>
      <c r="G355" s="9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</row>
    <row r="356" spans="1:20" s="85" customFormat="1" ht="15" customHeight="1">
      <c r="A356" s="22" t="s">
        <v>605</v>
      </c>
      <c r="B356" s="78" t="s">
        <v>244</v>
      </c>
      <c r="C356" s="32" t="s">
        <v>604</v>
      </c>
      <c r="D356" s="32" t="s">
        <v>21</v>
      </c>
      <c r="E356" s="32" t="s">
        <v>12</v>
      </c>
      <c r="F356" s="41">
        <v>20703.46</v>
      </c>
      <c r="G356" s="9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</row>
    <row r="357" spans="1:20" s="85" customFormat="1" ht="14.25" customHeight="1">
      <c r="A357" s="22" t="s">
        <v>539</v>
      </c>
      <c r="B357" s="78" t="s">
        <v>244</v>
      </c>
      <c r="C357" s="32" t="s">
        <v>48</v>
      </c>
      <c r="D357" s="32" t="s">
        <v>21</v>
      </c>
      <c r="E357" s="32" t="s">
        <v>12</v>
      </c>
      <c r="F357" s="41">
        <v>529100</v>
      </c>
      <c r="G357" s="9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</row>
    <row r="358" spans="1:20" s="85" customFormat="1" ht="15" customHeight="1">
      <c r="A358" s="22" t="s">
        <v>110</v>
      </c>
      <c r="B358" s="78" t="s">
        <v>249</v>
      </c>
      <c r="C358" s="32"/>
      <c r="D358" s="32"/>
      <c r="E358" s="32"/>
      <c r="F358" s="41">
        <f>SUM(F359:F361)</f>
        <v>48589.829999999994</v>
      </c>
      <c r="G358" s="9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</row>
    <row r="359" spans="1:7" s="30" customFormat="1" ht="15" customHeight="1">
      <c r="A359" s="22" t="s">
        <v>42</v>
      </c>
      <c r="B359" s="78" t="s">
        <v>249</v>
      </c>
      <c r="C359" s="32" t="s">
        <v>39</v>
      </c>
      <c r="D359" s="32" t="s">
        <v>21</v>
      </c>
      <c r="E359" s="32" t="s">
        <v>14</v>
      </c>
      <c r="F359" s="41">
        <v>43496.24</v>
      </c>
      <c r="G359" s="9"/>
    </row>
    <row r="360" spans="1:7" s="30" customFormat="1" ht="15" customHeight="1">
      <c r="A360" s="22" t="s">
        <v>596</v>
      </c>
      <c r="B360" s="78" t="s">
        <v>249</v>
      </c>
      <c r="C360" s="32" t="s">
        <v>41</v>
      </c>
      <c r="D360" s="32" t="s">
        <v>21</v>
      </c>
      <c r="E360" s="32" t="s">
        <v>14</v>
      </c>
      <c r="F360" s="41">
        <v>1811.14</v>
      </c>
      <c r="G360" s="9"/>
    </row>
    <row r="361" spans="1:7" s="30" customFormat="1" ht="15" customHeight="1">
      <c r="A361" s="22" t="s">
        <v>605</v>
      </c>
      <c r="B361" s="78" t="s">
        <v>249</v>
      </c>
      <c r="C361" s="32" t="s">
        <v>604</v>
      </c>
      <c r="D361" s="32" t="s">
        <v>21</v>
      </c>
      <c r="E361" s="32" t="s">
        <v>14</v>
      </c>
      <c r="F361" s="41">
        <v>3282.45</v>
      </c>
      <c r="G361" s="9"/>
    </row>
    <row r="362" spans="1:7" ht="15" customHeight="1">
      <c r="A362" s="22" t="s">
        <v>72</v>
      </c>
      <c r="B362" s="78" t="s">
        <v>230</v>
      </c>
      <c r="C362" s="32"/>
      <c r="D362" s="32"/>
      <c r="E362" s="32"/>
      <c r="F362" s="41">
        <f>F363+F371</f>
        <v>118615230.98</v>
      </c>
      <c r="G362" s="9"/>
    </row>
    <row r="363" spans="1:7" ht="15" customHeight="1">
      <c r="A363" s="22" t="s">
        <v>109</v>
      </c>
      <c r="B363" s="78" t="s">
        <v>231</v>
      </c>
      <c r="C363" s="32"/>
      <c r="D363" s="32"/>
      <c r="E363" s="32"/>
      <c r="F363" s="41">
        <f>SUM(F364:F370)</f>
        <v>95832119.81</v>
      </c>
      <c r="G363" s="9"/>
    </row>
    <row r="364" spans="1:20" s="85" customFormat="1" ht="15" customHeight="1">
      <c r="A364" s="84" t="s">
        <v>1</v>
      </c>
      <c r="B364" s="78" t="s">
        <v>231</v>
      </c>
      <c r="C364" s="32" t="s">
        <v>52</v>
      </c>
      <c r="D364" s="32" t="s">
        <v>21</v>
      </c>
      <c r="E364" s="32" t="s">
        <v>12</v>
      </c>
      <c r="F364" s="41">
        <v>35749646.64</v>
      </c>
      <c r="G364" s="9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</row>
    <row r="365" spans="1:20" s="85" customFormat="1" ht="15" customHeight="1">
      <c r="A365" s="84" t="s">
        <v>54</v>
      </c>
      <c r="B365" s="78" t="s">
        <v>231</v>
      </c>
      <c r="C365" s="32" t="s">
        <v>53</v>
      </c>
      <c r="D365" s="32" t="s">
        <v>21</v>
      </c>
      <c r="E365" s="32" t="s">
        <v>12</v>
      </c>
      <c r="F365" s="41">
        <v>6019.85</v>
      </c>
      <c r="G365" s="9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</row>
    <row r="366" spans="1:20" s="85" customFormat="1" ht="24">
      <c r="A366" s="84" t="s">
        <v>2</v>
      </c>
      <c r="B366" s="78" t="s">
        <v>231</v>
      </c>
      <c r="C366" s="32" t="s">
        <v>0</v>
      </c>
      <c r="D366" s="32" t="s">
        <v>21</v>
      </c>
      <c r="E366" s="32" t="s">
        <v>12</v>
      </c>
      <c r="F366" s="41">
        <v>10732273.51</v>
      </c>
      <c r="G366" s="9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</row>
    <row r="367" spans="1:20" s="85" customFormat="1" ht="15" customHeight="1">
      <c r="A367" s="26" t="s">
        <v>64</v>
      </c>
      <c r="B367" s="78" t="s">
        <v>231</v>
      </c>
      <c r="C367" s="32" t="s">
        <v>63</v>
      </c>
      <c r="D367" s="32" t="s">
        <v>21</v>
      </c>
      <c r="E367" s="32" t="s">
        <v>12</v>
      </c>
      <c r="F367" s="41">
        <v>3286841.58</v>
      </c>
      <c r="G367" s="9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</row>
    <row r="368" spans="1:20" s="85" customFormat="1" ht="15" customHeight="1">
      <c r="A368" s="22" t="s">
        <v>416</v>
      </c>
      <c r="B368" s="78" t="s">
        <v>231</v>
      </c>
      <c r="C368" s="32" t="s">
        <v>38</v>
      </c>
      <c r="D368" s="32" t="s">
        <v>21</v>
      </c>
      <c r="E368" s="32" t="s">
        <v>12</v>
      </c>
      <c r="F368" s="41">
        <v>45436271.03</v>
      </c>
      <c r="G368" s="9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</row>
    <row r="369" spans="1:20" s="85" customFormat="1" ht="15" customHeight="1">
      <c r="A369" s="22" t="s">
        <v>596</v>
      </c>
      <c r="B369" s="78" t="s">
        <v>231</v>
      </c>
      <c r="C369" s="32" t="s">
        <v>41</v>
      </c>
      <c r="D369" s="32" t="s">
        <v>21</v>
      </c>
      <c r="E369" s="32" t="s">
        <v>12</v>
      </c>
      <c r="F369" s="41">
        <v>23730</v>
      </c>
      <c r="G369" s="9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</row>
    <row r="370" spans="1:20" s="85" customFormat="1" ht="15" customHeight="1">
      <c r="A370" s="22" t="s">
        <v>605</v>
      </c>
      <c r="B370" s="78" t="s">
        <v>231</v>
      </c>
      <c r="C370" s="32" t="s">
        <v>604</v>
      </c>
      <c r="D370" s="32" t="s">
        <v>21</v>
      </c>
      <c r="E370" s="32" t="s">
        <v>12</v>
      </c>
      <c r="F370" s="41">
        <v>597337.2</v>
      </c>
      <c r="G370" s="9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</row>
    <row r="371" spans="1:20" s="85" customFormat="1" ht="15" customHeight="1">
      <c r="A371" s="22" t="s">
        <v>110</v>
      </c>
      <c r="B371" s="78" t="s">
        <v>248</v>
      </c>
      <c r="C371" s="32"/>
      <c r="D371" s="32"/>
      <c r="E371" s="32"/>
      <c r="F371" s="41">
        <f>SUM(F372:F376)</f>
        <v>22783111.17</v>
      </c>
      <c r="G371" s="9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</row>
    <row r="372" spans="1:7" s="30" customFormat="1" ht="15" customHeight="1">
      <c r="A372" s="84" t="s">
        <v>1</v>
      </c>
      <c r="B372" s="78" t="s">
        <v>248</v>
      </c>
      <c r="C372" s="32" t="s">
        <v>52</v>
      </c>
      <c r="D372" s="32" t="s">
        <v>21</v>
      </c>
      <c r="E372" s="32" t="s">
        <v>14</v>
      </c>
      <c r="F372" s="41">
        <v>12823727</v>
      </c>
      <c r="G372" s="9"/>
    </row>
    <row r="373" spans="1:7" s="30" customFormat="1" ht="24">
      <c r="A373" s="84" t="s">
        <v>2</v>
      </c>
      <c r="B373" s="78" t="s">
        <v>248</v>
      </c>
      <c r="C373" s="32" t="s">
        <v>0</v>
      </c>
      <c r="D373" s="32" t="s">
        <v>21</v>
      </c>
      <c r="E373" s="32" t="s">
        <v>14</v>
      </c>
      <c r="F373" s="41">
        <v>3872742</v>
      </c>
      <c r="G373" s="9"/>
    </row>
    <row r="374" spans="1:7" s="30" customFormat="1" ht="15" customHeight="1">
      <c r="A374" s="26" t="s">
        <v>64</v>
      </c>
      <c r="B374" s="78" t="s">
        <v>248</v>
      </c>
      <c r="C374" s="32" t="s">
        <v>63</v>
      </c>
      <c r="D374" s="32" t="s">
        <v>21</v>
      </c>
      <c r="E374" s="32" t="s">
        <v>14</v>
      </c>
      <c r="F374" s="41">
        <v>549750.32</v>
      </c>
      <c r="G374" s="9"/>
    </row>
    <row r="375" spans="1:7" s="30" customFormat="1" ht="15" customHeight="1">
      <c r="A375" s="22" t="s">
        <v>416</v>
      </c>
      <c r="B375" s="78" t="s">
        <v>248</v>
      </c>
      <c r="C375" s="32" t="s">
        <v>38</v>
      </c>
      <c r="D375" s="32" t="s">
        <v>21</v>
      </c>
      <c r="E375" s="32" t="s">
        <v>14</v>
      </c>
      <c r="F375" s="41">
        <v>5534118.85</v>
      </c>
      <c r="G375" s="9"/>
    </row>
    <row r="376" spans="1:7" s="30" customFormat="1" ht="15" customHeight="1">
      <c r="A376" s="22" t="s">
        <v>596</v>
      </c>
      <c r="B376" s="78" t="s">
        <v>248</v>
      </c>
      <c r="C376" s="32" t="s">
        <v>41</v>
      </c>
      <c r="D376" s="32" t="s">
        <v>21</v>
      </c>
      <c r="E376" s="32" t="s">
        <v>14</v>
      </c>
      <c r="F376" s="41">
        <v>2773</v>
      </c>
      <c r="G376" s="9"/>
    </row>
    <row r="377" spans="1:7" s="30" customFormat="1" ht="15" customHeight="1">
      <c r="A377" s="21" t="s">
        <v>578</v>
      </c>
      <c r="B377" s="86" t="s">
        <v>399</v>
      </c>
      <c r="C377" s="81"/>
      <c r="D377" s="7"/>
      <c r="E377" s="7"/>
      <c r="F377" s="8">
        <f>F378+F382</f>
        <v>17254653.44</v>
      </c>
      <c r="G377" s="9"/>
    </row>
    <row r="378" spans="1:7" s="30" customFormat="1" ht="24">
      <c r="A378" s="26" t="s">
        <v>107</v>
      </c>
      <c r="B378" s="23" t="s">
        <v>400</v>
      </c>
      <c r="C378" s="32"/>
      <c r="D378" s="20"/>
      <c r="E378" s="20"/>
      <c r="F378" s="19">
        <f>F379</f>
        <v>9984000</v>
      </c>
      <c r="G378" s="9"/>
    </row>
    <row r="379" spans="1:7" s="30" customFormat="1" ht="24">
      <c r="A379" s="22" t="s">
        <v>397</v>
      </c>
      <c r="B379" s="23" t="s">
        <v>401</v>
      </c>
      <c r="C379" s="32"/>
      <c r="D379" s="20"/>
      <c r="E379" s="20"/>
      <c r="F379" s="19">
        <f>F381+F380</f>
        <v>9984000</v>
      </c>
      <c r="G379" s="9"/>
    </row>
    <row r="380" spans="1:7" s="30" customFormat="1" ht="24">
      <c r="A380" s="35" t="s">
        <v>408</v>
      </c>
      <c r="B380" s="23" t="s">
        <v>401</v>
      </c>
      <c r="C380" s="32" t="s">
        <v>47</v>
      </c>
      <c r="D380" s="20" t="s">
        <v>21</v>
      </c>
      <c r="E380" s="20" t="s">
        <v>14</v>
      </c>
      <c r="F380" s="19">
        <v>7099791.94</v>
      </c>
      <c r="G380" s="9"/>
    </row>
    <row r="381" spans="1:7" s="30" customFormat="1" ht="14.25" customHeight="1">
      <c r="A381" s="22" t="s">
        <v>416</v>
      </c>
      <c r="B381" s="23" t="s">
        <v>401</v>
      </c>
      <c r="C381" s="32" t="s">
        <v>38</v>
      </c>
      <c r="D381" s="20" t="s">
        <v>21</v>
      </c>
      <c r="E381" s="20" t="s">
        <v>14</v>
      </c>
      <c r="F381" s="19">
        <v>2884208.06</v>
      </c>
      <c r="G381" s="9"/>
    </row>
    <row r="382" spans="1:7" s="30" customFormat="1" ht="16.5" customHeight="1">
      <c r="A382" s="28" t="s">
        <v>72</v>
      </c>
      <c r="B382" s="23" t="s">
        <v>402</v>
      </c>
      <c r="C382" s="32"/>
      <c r="D382" s="20"/>
      <c r="E382" s="20"/>
      <c r="F382" s="19">
        <f>F384+F383</f>
        <v>7270653.44</v>
      </c>
      <c r="G382" s="9"/>
    </row>
    <row r="383" spans="1:7" s="30" customFormat="1" ht="30.75" customHeight="1">
      <c r="A383" s="22" t="s">
        <v>720</v>
      </c>
      <c r="B383" s="32" t="s">
        <v>721</v>
      </c>
      <c r="C383" s="32"/>
      <c r="D383" s="20"/>
      <c r="E383" s="20"/>
      <c r="F383" s="19">
        <v>6038653.44</v>
      </c>
      <c r="G383" s="9"/>
    </row>
    <row r="384" spans="1:7" s="30" customFormat="1" ht="36">
      <c r="A384" s="22" t="s">
        <v>398</v>
      </c>
      <c r="B384" s="32" t="s">
        <v>403</v>
      </c>
      <c r="C384" s="32"/>
      <c r="D384" s="20"/>
      <c r="E384" s="20"/>
      <c r="F384" s="19">
        <f>F386+F385</f>
        <v>1232000</v>
      </c>
      <c r="G384" s="9"/>
    </row>
    <row r="385" spans="1:7" s="30" customFormat="1" ht="24">
      <c r="A385" s="35" t="s">
        <v>408</v>
      </c>
      <c r="B385" s="32" t="s">
        <v>403</v>
      </c>
      <c r="C385" s="32" t="s">
        <v>47</v>
      </c>
      <c r="D385" s="20" t="s">
        <v>21</v>
      </c>
      <c r="E385" s="20" t="s">
        <v>14</v>
      </c>
      <c r="F385" s="19">
        <v>345416.8</v>
      </c>
      <c r="G385" s="9"/>
    </row>
    <row r="386" spans="1:7" s="30" customFormat="1" ht="15.75" customHeight="1">
      <c r="A386" s="28" t="s">
        <v>416</v>
      </c>
      <c r="B386" s="32" t="s">
        <v>403</v>
      </c>
      <c r="C386" s="32" t="s">
        <v>38</v>
      </c>
      <c r="D386" s="20" t="s">
        <v>21</v>
      </c>
      <c r="E386" s="20" t="s">
        <v>14</v>
      </c>
      <c r="F386" s="19">
        <v>886583.2</v>
      </c>
      <c r="G386" s="9"/>
    </row>
    <row r="387" spans="1:7" s="30" customFormat="1" ht="15.75" customHeight="1">
      <c r="A387" s="47" t="s">
        <v>425</v>
      </c>
      <c r="B387" s="86" t="s">
        <v>438</v>
      </c>
      <c r="C387" s="86"/>
      <c r="D387" s="86"/>
      <c r="E387" s="86"/>
      <c r="F387" s="87">
        <f>F388+F398</f>
        <v>15252040</v>
      </c>
      <c r="G387" s="9"/>
    </row>
    <row r="388" spans="1:7" s="30" customFormat="1" ht="15.75" customHeight="1">
      <c r="A388" s="24" t="s">
        <v>102</v>
      </c>
      <c r="B388" s="23" t="s">
        <v>439</v>
      </c>
      <c r="C388" s="23"/>
      <c r="D388" s="23"/>
      <c r="E388" s="23"/>
      <c r="F388" s="88">
        <f>F389+F392</f>
        <v>15131440</v>
      </c>
      <c r="G388" s="9"/>
    </row>
    <row r="389" spans="1:7" s="30" customFormat="1" ht="15.75" customHeight="1">
      <c r="A389" s="24" t="s">
        <v>427</v>
      </c>
      <c r="B389" s="23" t="s">
        <v>440</v>
      </c>
      <c r="C389" s="23"/>
      <c r="D389" s="23"/>
      <c r="E389" s="23"/>
      <c r="F389" s="88">
        <f>F390+F391</f>
        <v>3088240</v>
      </c>
      <c r="G389" s="9"/>
    </row>
    <row r="390" spans="1:7" s="30" customFormat="1" ht="15.75" customHeight="1">
      <c r="A390" s="66" t="s">
        <v>355</v>
      </c>
      <c r="B390" s="23" t="s">
        <v>440</v>
      </c>
      <c r="C390" s="23" t="s">
        <v>35</v>
      </c>
      <c r="D390" s="23" t="s">
        <v>21</v>
      </c>
      <c r="E390" s="23" t="s">
        <v>22</v>
      </c>
      <c r="F390" s="88">
        <v>2371920</v>
      </c>
      <c r="G390" s="9"/>
    </row>
    <row r="391" spans="1:7" s="30" customFormat="1" ht="24" customHeight="1">
      <c r="A391" s="66" t="s">
        <v>356</v>
      </c>
      <c r="B391" s="23" t="s">
        <v>440</v>
      </c>
      <c r="C391" s="23" t="s">
        <v>353</v>
      </c>
      <c r="D391" s="23" t="s">
        <v>21</v>
      </c>
      <c r="E391" s="23" t="s">
        <v>22</v>
      </c>
      <c r="F391" s="88">
        <v>716320</v>
      </c>
      <c r="G391" s="9"/>
    </row>
    <row r="392" spans="1:7" s="30" customFormat="1" ht="25.5" customHeight="1">
      <c r="A392" s="22" t="s">
        <v>122</v>
      </c>
      <c r="B392" s="23" t="s">
        <v>441</v>
      </c>
      <c r="C392" s="23"/>
      <c r="D392" s="23"/>
      <c r="E392" s="23"/>
      <c r="F392" s="88">
        <f>SUM(F393:F397)</f>
        <v>12043200</v>
      </c>
      <c r="G392" s="9"/>
    </row>
    <row r="393" spans="1:7" s="30" customFormat="1" ht="15.75" customHeight="1">
      <c r="A393" s="66" t="s">
        <v>1</v>
      </c>
      <c r="B393" s="23" t="s">
        <v>441</v>
      </c>
      <c r="C393" s="23" t="s">
        <v>52</v>
      </c>
      <c r="D393" s="23" t="s">
        <v>21</v>
      </c>
      <c r="E393" s="23" t="s">
        <v>22</v>
      </c>
      <c r="F393" s="88">
        <v>7556900</v>
      </c>
      <c r="G393" s="9"/>
    </row>
    <row r="394" spans="1:7" s="30" customFormat="1" ht="15.75" customHeight="1">
      <c r="A394" s="66" t="s">
        <v>54</v>
      </c>
      <c r="B394" s="23" t="s">
        <v>441</v>
      </c>
      <c r="C394" s="23" t="s">
        <v>53</v>
      </c>
      <c r="D394" s="23" t="s">
        <v>21</v>
      </c>
      <c r="E394" s="23" t="s">
        <v>22</v>
      </c>
      <c r="F394" s="88">
        <v>11400</v>
      </c>
      <c r="G394" s="9"/>
    </row>
    <row r="395" spans="1:7" s="30" customFormat="1" ht="27" customHeight="1">
      <c r="A395" s="66" t="s">
        <v>2</v>
      </c>
      <c r="B395" s="23" t="s">
        <v>441</v>
      </c>
      <c r="C395" s="23" t="s">
        <v>0</v>
      </c>
      <c r="D395" s="23" t="s">
        <v>21</v>
      </c>
      <c r="E395" s="23" t="s">
        <v>22</v>
      </c>
      <c r="F395" s="88">
        <v>2282200</v>
      </c>
      <c r="G395" s="9"/>
    </row>
    <row r="396" spans="1:7" s="30" customFormat="1" ht="15.75" customHeight="1">
      <c r="A396" s="22" t="s">
        <v>64</v>
      </c>
      <c r="B396" s="23" t="s">
        <v>441</v>
      </c>
      <c r="C396" s="23" t="s">
        <v>63</v>
      </c>
      <c r="D396" s="23" t="s">
        <v>21</v>
      </c>
      <c r="E396" s="23" t="s">
        <v>22</v>
      </c>
      <c r="F396" s="88">
        <v>730100</v>
      </c>
      <c r="G396" s="9"/>
    </row>
    <row r="397" spans="1:7" s="30" customFormat="1" ht="15.75" customHeight="1">
      <c r="A397" s="22" t="s">
        <v>416</v>
      </c>
      <c r="B397" s="23" t="s">
        <v>441</v>
      </c>
      <c r="C397" s="23" t="s">
        <v>38</v>
      </c>
      <c r="D397" s="23" t="s">
        <v>21</v>
      </c>
      <c r="E397" s="23" t="s">
        <v>22</v>
      </c>
      <c r="F397" s="88">
        <v>1462600</v>
      </c>
      <c r="G397" s="9"/>
    </row>
    <row r="398" spans="1:7" s="30" customFormat="1" ht="15.75" customHeight="1">
      <c r="A398" s="22" t="s">
        <v>105</v>
      </c>
      <c r="B398" s="23" t="s">
        <v>442</v>
      </c>
      <c r="C398" s="23"/>
      <c r="D398" s="23"/>
      <c r="E398" s="23"/>
      <c r="F398" s="88">
        <f>F399+F400+F401</f>
        <v>120599.99999999999</v>
      </c>
      <c r="G398" s="9"/>
    </row>
    <row r="399" spans="1:7" s="30" customFormat="1" ht="15.75" customHeight="1">
      <c r="A399" s="22" t="s">
        <v>42</v>
      </c>
      <c r="B399" s="23" t="s">
        <v>443</v>
      </c>
      <c r="C399" s="23" t="s">
        <v>39</v>
      </c>
      <c r="D399" s="23" t="s">
        <v>21</v>
      </c>
      <c r="E399" s="23" t="s">
        <v>22</v>
      </c>
      <c r="F399" s="88">
        <v>81000</v>
      </c>
      <c r="G399" s="9"/>
    </row>
    <row r="400" spans="1:7" s="30" customFormat="1" ht="15.75" customHeight="1">
      <c r="A400" s="22" t="s">
        <v>596</v>
      </c>
      <c r="B400" s="23" t="s">
        <v>443</v>
      </c>
      <c r="C400" s="23" t="s">
        <v>41</v>
      </c>
      <c r="D400" s="23" t="s">
        <v>21</v>
      </c>
      <c r="E400" s="23" t="s">
        <v>22</v>
      </c>
      <c r="F400" s="88">
        <v>39585.21</v>
      </c>
      <c r="G400" s="9"/>
    </row>
    <row r="401" spans="1:7" s="30" customFormat="1" ht="15.75" customHeight="1">
      <c r="A401" s="89" t="s">
        <v>605</v>
      </c>
      <c r="B401" s="23" t="s">
        <v>443</v>
      </c>
      <c r="C401" s="23" t="s">
        <v>604</v>
      </c>
      <c r="D401" s="23" t="s">
        <v>21</v>
      </c>
      <c r="E401" s="23" t="s">
        <v>22</v>
      </c>
      <c r="F401" s="88">
        <v>14.79</v>
      </c>
      <c r="G401" s="9"/>
    </row>
    <row r="402" spans="1:7" s="30" customFormat="1" ht="24" customHeight="1">
      <c r="A402" s="90" t="s">
        <v>510</v>
      </c>
      <c r="B402" s="86" t="s">
        <v>540</v>
      </c>
      <c r="C402" s="86"/>
      <c r="D402" s="86"/>
      <c r="E402" s="86"/>
      <c r="F402" s="87">
        <f>F403+F410+F421</f>
        <v>21597225</v>
      </c>
      <c r="G402" s="9"/>
    </row>
    <row r="403" spans="1:7" s="30" customFormat="1" ht="24" customHeight="1">
      <c r="A403" s="26" t="s">
        <v>107</v>
      </c>
      <c r="B403" s="23" t="s">
        <v>541</v>
      </c>
      <c r="C403" s="23"/>
      <c r="D403" s="23"/>
      <c r="E403" s="23"/>
      <c r="F403" s="88">
        <f>F404+F407</f>
        <v>2578125</v>
      </c>
      <c r="G403" s="9"/>
    </row>
    <row r="404" spans="1:7" s="30" customFormat="1" ht="24" customHeight="1">
      <c r="A404" s="22" t="s">
        <v>393</v>
      </c>
      <c r="B404" s="23" t="s">
        <v>542</v>
      </c>
      <c r="C404" s="23"/>
      <c r="D404" s="23"/>
      <c r="E404" s="23"/>
      <c r="F404" s="65">
        <f>F405+F406</f>
        <v>2339100</v>
      </c>
      <c r="G404" s="9"/>
    </row>
    <row r="405" spans="1:7" s="30" customFormat="1" ht="18" customHeight="1">
      <c r="A405" s="22" t="s">
        <v>416</v>
      </c>
      <c r="B405" s="23" t="s">
        <v>542</v>
      </c>
      <c r="C405" s="23" t="s">
        <v>38</v>
      </c>
      <c r="D405" s="23" t="s">
        <v>21</v>
      </c>
      <c r="E405" s="23" t="s">
        <v>12</v>
      </c>
      <c r="F405" s="65">
        <v>1467100</v>
      </c>
      <c r="G405" s="9"/>
    </row>
    <row r="406" spans="1:7" s="30" customFormat="1" ht="27" customHeight="1">
      <c r="A406" s="22" t="s">
        <v>50</v>
      </c>
      <c r="B406" s="23" t="s">
        <v>542</v>
      </c>
      <c r="C406" s="23" t="s">
        <v>48</v>
      </c>
      <c r="D406" s="23" t="s">
        <v>21</v>
      </c>
      <c r="E406" s="23" t="s">
        <v>12</v>
      </c>
      <c r="F406" s="65">
        <v>872000</v>
      </c>
      <c r="G406" s="9"/>
    </row>
    <row r="407" spans="1:7" s="30" customFormat="1" ht="39.75" customHeight="1">
      <c r="A407" s="82" t="s">
        <v>392</v>
      </c>
      <c r="B407" s="23" t="s">
        <v>543</v>
      </c>
      <c r="C407" s="23"/>
      <c r="D407" s="23"/>
      <c r="E407" s="23"/>
      <c r="F407" s="65">
        <f>F408+F409</f>
        <v>239025</v>
      </c>
      <c r="G407" s="9"/>
    </row>
    <row r="408" spans="1:7" s="30" customFormat="1" ht="18" customHeight="1">
      <c r="A408" s="22" t="s">
        <v>417</v>
      </c>
      <c r="B408" s="23" t="s">
        <v>543</v>
      </c>
      <c r="C408" s="23" t="s">
        <v>38</v>
      </c>
      <c r="D408" s="23" t="s">
        <v>21</v>
      </c>
      <c r="E408" s="23" t="s">
        <v>12</v>
      </c>
      <c r="F408" s="65">
        <v>111025</v>
      </c>
      <c r="G408" s="9"/>
    </row>
    <row r="409" spans="1:7" s="30" customFormat="1" ht="23.25" customHeight="1">
      <c r="A409" s="22" t="s">
        <v>539</v>
      </c>
      <c r="B409" s="23" t="s">
        <v>543</v>
      </c>
      <c r="C409" s="23" t="s">
        <v>48</v>
      </c>
      <c r="D409" s="23" t="s">
        <v>21</v>
      </c>
      <c r="E409" s="23" t="s">
        <v>12</v>
      </c>
      <c r="F409" s="65">
        <v>128000</v>
      </c>
      <c r="G409" s="9"/>
    </row>
    <row r="410" spans="1:7" s="30" customFormat="1" ht="22.5" customHeight="1">
      <c r="A410" s="22" t="s">
        <v>536</v>
      </c>
      <c r="B410" s="23" t="s">
        <v>544</v>
      </c>
      <c r="C410" s="23"/>
      <c r="D410" s="23"/>
      <c r="E410" s="23"/>
      <c r="F410" s="65">
        <f>F411+F413+F415+F417+F419</f>
        <v>2750200</v>
      </c>
      <c r="G410" s="9"/>
    </row>
    <row r="411" spans="1:7" s="30" customFormat="1" ht="28.5" customHeight="1">
      <c r="A411" s="66" t="s">
        <v>547</v>
      </c>
      <c r="B411" s="23" t="s">
        <v>545</v>
      </c>
      <c r="C411" s="23"/>
      <c r="D411" s="23"/>
      <c r="E411" s="23"/>
      <c r="F411" s="65">
        <f>F412</f>
        <v>1800000</v>
      </c>
      <c r="G411" s="9"/>
    </row>
    <row r="412" spans="1:7" s="30" customFormat="1" ht="24" customHeight="1">
      <c r="A412" s="22" t="s">
        <v>539</v>
      </c>
      <c r="B412" s="23" t="s">
        <v>545</v>
      </c>
      <c r="C412" s="23" t="s">
        <v>48</v>
      </c>
      <c r="D412" s="23" t="s">
        <v>21</v>
      </c>
      <c r="E412" s="23" t="s">
        <v>12</v>
      </c>
      <c r="F412" s="65">
        <v>1800000</v>
      </c>
      <c r="G412" s="9"/>
    </row>
    <row r="413" spans="1:7" s="30" customFormat="1" ht="46.5" customHeight="1">
      <c r="A413" s="91" t="s">
        <v>515</v>
      </c>
      <c r="B413" s="23" t="s">
        <v>546</v>
      </c>
      <c r="C413" s="23"/>
      <c r="D413" s="23"/>
      <c r="E413" s="23"/>
      <c r="F413" s="65">
        <f>F414</f>
        <v>127000</v>
      </c>
      <c r="G413" s="9"/>
    </row>
    <row r="414" spans="1:7" s="30" customFormat="1" ht="15.75" customHeight="1">
      <c r="A414" s="22" t="s">
        <v>539</v>
      </c>
      <c r="B414" s="23" t="s">
        <v>546</v>
      </c>
      <c r="C414" s="23" t="s">
        <v>48</v>
      </c>
      <c r="D414" s="23" t="s">
        <v>21</v>
      </c>
      <c r="E414" s="23" t="s">
        <v>12</v>
      </c>
      <c r="F414" s="65">
        <v>127000</v>
      </c>
      <c r="G414" s="9"/>
    </row>
    <row r="415" spans="1:7" s="30" customFormat="1" ht="15.75" customHeight="1">
      <c r="A415" s="22" t="s">
        <v>548</v>
      </c>
      <c r="B415" s="23" t="s">
        <v>549</v>
      </c>
      <c r="C415" s="23"/>
      <c r="D415" s="23"/>
      <c r="E415" s="23"/>
      <c r="F415" s="65">
        <f>F416</f>
        <v>823200</v>
      </c>
      <c r="G415" s="9"/>
    </row>
    <row r="416" spans="1:7" s="30" customFormat="1" ht="15.75" customHeight="1">
      <c r="A416" s="22" t="s">
        <v>539</v>
      </c>
      <c r="B416" s="23" t="s">
        <v>549</v>
      </c>
      <c r="C416" s="23" t="s">
        <v>48</v>
      </c>
      <c r="D416" s="23" t="s">
        <v>21</v>
      </c>
      <c r="E416" s="23" t="s">
        <v>12</v>
      </c>
      <c r="F416" s="65">
        <v>823200</v>
      </c>
      <c r="G416" s="9"/>
    </row>
    <row r="417" spans="1:7" s="30" customFormat="1" ht="15.75" customHeight="1" hidden="1">
      <c r="A417" s="22" t="s">
        <v>551</v>
      </c>
      <c r="B417" s="23" t="s">
        <v>550</v>
      </c>
      <c r="C417" s="23"/>
      <c r="D417" s="23"/>
      <c r="E417" s="23"/>
      <c r="F417" s="65">
        <f>F418</f>
        <v>0</v>
      </c>
      <c r="G417" s="9"/>
    </row>
    <row r="418" spans="1:7" s="30" customFormat="1" ht="15.75" customHeight="1" hidden="1">
      <c r="A418" s="22" t="s">
        <v>539</v>
      </c>
      <c r="B418" s="23" t="s">
        <v>550</v>
      </c>
      <c r="C418" s="23" t="s">
        <v>48</v>
      </c>
      <c r="D418" s="23" t="s">
        <v>21</v>
      </c>
      <c r="E418" s="23" t="s">
        <v>12</v>
      </c>
      <c r="F418" s="65"/>
      <c r="G418" s="9"/>
    </row>
    <row r="419" spans="1:7" s="30" customFormat="1" ht="15.75" customHeight="1" hidden="1">
      <c r="A419" s="22" t="s">
        <v>553</v>
      </c>
      <c r="B419" s="23" t="s">
        <v>552</v>
      </c>
      <c r="C419" s="23"/>
      <c r="D419" s="23"/>
      <c r="E419" s="23"/>
      <c r="F419" s="65">
        <f>F420</f>
        <v>0</v>
      </c>
      <c r="G419" s="9"/>
    </row>
    <row r="420" spans="1:7" s="30" customFormat="1" ht="15.75" customHeight="1" hidden="1">
      <c r="A420" s="22" t="s">
        <v>539</v>
      </c>
      <c r="B420" s="23" t="s">
        <v>552</v>
      </c>
      <c r="C420" s="23" t="s">
        <v>48</v>
      </c>
      <c r="D420" s="23" t="s">
        <v>21</v>
      </c>
      <c r="E420" s="23" t="s">
        <v>12</v>
      </c>
      <c r="F420" s="65"/>
      <c r="G420" s="9"/>
    </row>
    <row r="421" spans="1:7" s="30" customFormat="1" ht="15.75" customHeight="1">
      <c r="A421" s="22" t="s">
        <v>72</v>
      </c>
      <c r="B421" s="23" t="s">
        <v>554</v>
      </c>
      <c r="C421" s="23"/>
      <c r="D421" s="23"/>
      <c r="E421" s="23"/>
      <c r="F421" s="88">
        <f>F422+F424+F426</f>
        <v>16268900</v>
      </c>
      <c r="G421" s="9"/>
    </row>
    <row r="422" spans="1:7" s="30" customFormat="1" ht="23.25" customHeight="1">
      <c r="A422" s="66" t="s">
        <v>547</v>
      </c>
      <c r="B422" s="32" t="s">
        <v>556</v>
      </c>
      <c r="C422" s="23"/>
      <c r="D422" s="23"/>
      <c r="E422" s="23"/>
      <c r="F422" s="88">
        <f>F423</f>
        <v>2700000</v>
      </c>
      <c r="G422" s="9"/>
    </row>
    <row r="423" spans="1:7" s="30" customFormat="1" ht="15.75" customHeight="1">
      <c r="A423" s="22" t="s">
        <v>417</v>
      </c>
      <c r="B423" s="32" t="s">
        <v>556</v>
      </c>
      <c r="C423" s="23" t="s">
        <v>38</v>
      </c>
      <c r="D423" s="23" t="s">
        <v>21</v>
      </c>
      <c r="E423" s="23" t="s">
        <v>12</v>
      </c>
      <c r="F423" s="88">
        <v>2700000</v>
      </c>
      <c r="G423" s="9"/>
    </row>
    <row r="424" spans="1:7" s="30" customFormat="1" ht="34.5" customHeight="1">
      <c r="A424" s="91" t="s">
        <v>515</v>
      </c>
      <c r="B424" s="32" t="s">
        <v>557</v>
      </c>
      <c r="C424" s="23"/>
      <c r="D424" s="23"/>
      <c r="E424" s="23"/>
      <c r="F424" s="88">
        <f>F425</f>
        <v>273100</v>
      </c>
      <c r="G424" s="9"/>
    </row>
    <row r="425" spans="1:7" s="30" customFormat="1" ht="14.25" customHeight="1">
      <c r="A425" s="22" t="s">
        <v>417</v>
      </c>
      <c r="B425" s="32" t="s">
        <v>557</v>
      </c>
      <c r="C425" s="23" t="s">
        <v>38</v>
      </c>
      <c r="D425" s="23" t="s">
        <v>21</v>
      </c>
      <c r="E425" s="23" t="s">
        <v>12</v>
      </c>
      <c r="F425" s="88">
        <v>273100</v>
      </c>
      <c r="G425" s="9"/>
    </row>
    <row r="426" spans="1:7" s="30" customFormat="1" ht="14.25" customHeight="1">
      <c r="A426" s="22" t="s">
        <v>72</v>
      </c>
      <c r="B426" s="23" t="s">
        <v>555</v>
      </c>
      <c r="C426" s="23"/>
      <c r="D426" s="23"/>
      <c r="E426" s="23"/>
      <c r="F426" s="88">
        <f>F427+F429+F431</f>
        <v>13295800</v>
      </c>
      <c r="G426" s="9"/>
    </row>
    <row r="427" spans="1:7" s="30" customFormat="1" ht="14.25" customHeight="1">
      <c r="A427" s="22" t="s">
        <v>548</v>
      </c>
      <c r="B427" s="23" t="s">
        <v>555</v>
      </c>
      <c r="C427" s="23"/>
      <c r="D427" s="23"/>
      <c r="E427" s="23"/>
      <c r="F427" s="88">
        <f>F428</f>
        <v>2037800</v>
      </c>
      <c r="G427" s="9"/>
    </row>
    <row r="428" spans="1:7" s="30" customFormat="1" ht="14.25" customHeight="1">
      <c r="A428" s="22" t="s">
        <v>417</v>
      </c>
      <c r="B428" s="23" t="s">
        <v>555</v>
      </c>
      <c r="C428" s="23" t="s">
        <v>38</v>
      </c>
      <c r="D428" s="23" t="s">
        <v>21</v>
      </c>
      <c r="E428" s="23" t="s">
        <v>12</v>
      </c>
      <c r="F428" s="88">
        <v>2037800</v>
      </c>
      <c r="G428" s="9"/>
    </row>
    <row r="429" spans="1:7" s="30" customFormat="1" ht="14.25" customHeight="1">
      <c r="A429" s="22" t="s">
        <v>551</v>
      </c>
      <c r="B429" s="23" t="s">
        <v>558</v>
      </c>
      <c r="C429" s="23"/>
      <c r="D429" s="23"/>
      <c r="E429" s="23"/>
      <c r="F429" s="88">
        <f>F430</f>
        <v>4051000</v>
      </c>
      <c r="G429" s="9"/>
    </row>
    <row r="430" spans="1:7" s="30" customFormat="1" ht="14.25" customHeight="1">
      <c r="A430" s="22" t="s">
        <v>417</v>
      </c>
      <c r="B430" s="23" t="s">
        <v>558</v>
      </c>
      <c r="C430" s="23" t="s">
        <v>38</v>
      </c>
      <c r="D430" s="23" t="s">
        <v>21</v>
      </c>
      <c r="E430" s="23" t="s">
        <v>12</v>
      </c>
      <c r="F430" s="88">
        <v>4051000</v>
      </c>
      <c r="G430" s="9"/>
    </row>
    <row r="431" spans="1:7" s="30" customFormat="1" ht="14.25" customHeight="1">
      <c r="A431" s="22" t="s">
        <v>553</v>
      </c>
      <c r="B431" s="23" t="s">
        <v>559</v>
      </c>
      <c r="C431" s="23"/>
      <c r="D431" s="23"/>
      <c r="E431" s="23"/>
      <c r="F431" s="88">
        <f>F432</f>
        <v>7207000</v>
      </c>
      <c r="G431" s="9"/>
    </row>
    <row r="432" spans="1:7" s="30" customFormat="1" ht="14.25" customHeight="1">
      <c r="A432" s="22" t="s">
        <v>417</v>
      </c>
      <c r="B432" s="23" t="s">
        <v>559</v>
      </c>
      <c r="C432" s="23" t="s">
        <v>38</v>
      </c>
      <c r="D432" s="23" t="s">
        <v>21</v>
      </c>
      <c r="E432" s="23" t="s">
        <v>12</v>
      </c>
      <c r="F432" s="88">
        <v>7207000</v>
      </c>
      <c r="G432" s="9"/>
    </row>
    <row r="433" spans="1:7" s="30" customFormat="1" ht="24">
      <c r="A433" s="92" t="s">
        <v>100</v>
      </c>
      <c r="B433" s="46" t="s">
        <v>156</v>
      </c>
      <c r="C433" s="93"/>
      <c r="D433" s="93"/>
      <c r="E433" s="93"/>
      <c r="F433" s="72">
        <f>F434+F447+F478</f>
        <v>445780975.88</v>
      </c>
      <c r="G433" s="9"/>
    </row>
    <row r="434" spans="1:7" s="30" customFormat="1" ht="12">
      <c r="A434" s="94" t="s">
        <v>569</v>
      </c>
      <c r="B434" s="48" t="s">
        <v>511</v>
      </c>
      <c r="C434" s="49"/>
      <c r="D434" s="95"/>
      <c r="E434" s="49"/>
      <c r="F434" s="50">
        <f>F435+F438+F442+F444</f>
        <v>59316575</v>
      </c>
      <c r="G434" s="9"/>
    </row>
    <row r="435" spans="1:7" s="30" customFormat="1" ht="24">
      <c r="A435" s="26" t="s">
        <v>107</v>
      </c>
      <c r="B435" s="25" t="s">
        <v>512</v>
      </c>
      <c r="C435" s="49"/>
      <c r="D435" s="95"/>
      <c r="E435" s="49"/>
      <c r="F435" s="41">
        <f>F436</f>
        <v>717075</v>
      </c>
      <c r="G435" s="9"/>
    </row>
    <row r="436" spans="1:7" s="30" customFormat="1" ht="48">
      <c r="A436" s="82" t="s">
        <v>392</v>
      </c>
      <c r="B436" s="25" t="s">
        <v>513</v>
      </c>
      <c r="C436" s="49"/>
      <c r="D436" s="95"/>
      <c r="E436" s="49"/>
      <c r="F436" s="41">
        <f>F437</f>
        <v>717075</v>
      </c>
      <c r="G436" s="9"/>
    </row>
    <row r="437" spans="1:7" s="30" customFormat="1" ht="12">
      <c r="A437" s="22" t="s">
        <v>417</v>
      </c>
      <c r="B437" s="25" t="s">
        <v>513</v>
      </c>
      <c r="C437" s="32" t="s">
        <v>38</v>
      </c>
      <c r="D437" s="96" t="s">
        <v>21</v>
      </c>
      <c r="E437" s="32" t="s">
        <v>11</v>
      </c>
      <c r="F437" s="19">
        <v>717075</v>
      </c>
      <c r="G437" s="9"/>
    </row>
    <row r="438" spans="1:7" s="30" customFormat="1" ht="36">
      <c r="A438" s="82" t="s">
        <v>208</v>
      </c>
      <c r="B438" s="25" t="s">
        <v>560</v>
      </c>
      <c r="C438" s="32"/>
      <c r="D438" s="96"/>
      <c r="E438" s="32"/>
      <c r="F438" s="19">
        <f>F439</f>
        <v>10905000</v>
      </c>
      <c r="G438" s="9"/>
    </row>
    <row r="439" spans="1:7" s="30" customFormat="1" ht="36">
      <c r="A439" s="83" t="s">
        <v>70</v>
      </c>
      <c r="B439" s="25" t="s">
        <v>561</v>
      </c>
      <c r="C439" s="32"/>
      <c r="D439" s="96"/>
      <c r="E439" s="32"/>
      <c r="F439" s="19">
        <f>F440+F441</f>
        <v>10905000</v>
      </c>
      <c r="G439" s="9"/>
    </row>
    <row r="440" spans="1:7" s="30" customFormat="1" ht="12">
      <c r="A440" s="22" t="s">
        <v>416</v>
      </c>
      <c r="B440" s="25" t="s">
        <v>561</v>
      </c>
      <c r="C440" s="32" t="s">
        <v>38</v>
      </c>
      <c r="D440" s="96" t="s">
        <v>23</v>
      </c>
      <c r="E440" s="32" t="s">
        <v>16</v>
      </c>
      <c r="F440" s="19">
        <v>10453310.05</v>
      </c>
      <c r="G440" s="9"/>
    </row>
    <row r="441" spans="1:7" s="30" customFormat="1" ht="24">
      <c r="A441" s="22" t="s">
        <v>539</v>
      </c>
      <c r="B441" s="25" t="s">
        <v>561</v>
      </c>
      <c r="C441" s="32" t="s">
        <v>48</v>
      </c>
      <c r="D441" s="96" t="s">
        <v>23</v>
      </c>
      <c r="E441" s="32" t="s">
        <v>16</v>
      </c>
      <c r="F441" s="19">
        <v>451689.95</v>
      </c>
      <c r="G441" s="9"/>
    </row>
    <row r="442" spans="1:7" s="30" customFormat="1" ht="48">
      <c r="A442" s="82" t="s">
        <v>515</v>
      </c>
      <c r="B442" s="25" t="s">
        <v>514</v>
      </c>
      <c r="C442" s="32"/>
      <c r="D442" s="96"/>
      <c r="E442" s="32"/>
      <c r="F442" s="19">
        <f>F443</f>
        <v>1417500</v>
      </c>
      <c r="G442" s="9"/>
    </row>
    <row r="443" spans="1:7" s="30" customFormat="1" ht="12">
      <c r="A443" s="22" t="s">
        <v>417</v>
      </c>
      <c r="B443" s="25" t="s">
        <v>514</v>
      </c>
      <c r="C443" s="32" t="s">
        <v>38</v>
      </c>
      <c r="D443" s="96" t="s">
        <v>21</v>
      </c>
      <c r="E443" s="32" t="s">
        <v>11</v>
      </c>
      <c r="F443" s="19">
        <v>1417500</v>
      </c>
      <c r="G443" s="9"/>
    </row>
    <row r="444" spans="1:7" s="30" customFormat="1" ht="12">
      <c r="A444" s="22" t="s">
        <v>519</v>
      </c>
      <c r="B444" s="25" t="s">
        <v>518</v>
      </c>
      <c r="C444" s="32"/>
      <c r="D444" s="96"/>
      <c r="E444" s="32"/>
      <c r="F444" s="19">
        <f>F445+F446</f>
        <v>46277000</v>
      </c>
      <c r="G444" s="9"/>
    </row>
    <row r="445" spans="1:7" s="30" customFormat="1" ht="12">
      <c r="A445" s="22" t="s">
        <v>417</v>
      </c>
      <c r="B445" s="25" t="s">
        <v>518</v>
      </c>
      <c r="C445" s="32" t="s">
        <v>38</v>
      </c>
      <c r="D445" s="96" t="s">
        <v>21</v>
      </c>
      <c r="E445" s="32" t="s">
        <v>11</v>
      </c>
      <c r="F445" s="19">
        <v>15100000</v>
      </c>
      <c r="G445" s="9"/>
    </row>
    <row r="446" spans="1:7" s="30" customFormat="1" ht="24">
      <c r="A446" s="22" t="s">
        <v>521</v>
      </c>
      <c r="B446" s="25" t="s">
        <v>520</v>
      </c>
      <c r="C446" s="32" t="s">
        <v>38</v>
      </c>
      <c r="D446" s="96" t="s">
        <v>21</v>
      </c>
      <c r="E446" s="32" t="s">
        <v>11</v>
      </c>
      <c r="F446" s="19">
        <v>31177000</v>
      </c>
      <c r="G446" s="9"/>
    </row>
    <row r="447" spans="1:7" s="30" customFormat="1" ht="24">
      <c r="A447" s="47" t="s">
        <v>522</v>
      </c>
      <c r="B447" s="48" t="s">
        <v>523</v>
      </c>
      <c r="C447" s="32"/>
      <c r="D447" s="96"/>
      <c r="E447" s="32"/>
      <c r="F447" s="8">
        <f>F448+F453+F464+F468</f>
        <v>373319742.58</v>
      </c>
      <c r="G447" s="9"/>
    </row>
    <row r="448" spans="1:7" s="30" customFormat="1" ht="24">
      <c r="A448" s="26" t="s">
        <v>107</v>
      </c>
      <c r="B448" s="25" t="s">
        <v>526</v>
      </c>
      <c r="C448" s="32"/>
      <c r="D448" s="96"/>
      <c r="E448" s="32"/>
      <c r="F448" s="19">
        <f>F449</f>
        <v>52756222.87</v>
      </c>
      <c r="G448" s="9"/>
    </row>
    <row r="449" spans="1:7" s="30" customFormat="1" ht="36">
      <c r="A449" s="26" t="s">
        <v>360</v>
      </c>
      <c r="B449" s="57" t="s">
        <v>524</v>
      </c>
      <c r="C449" s="49"/>
      <c r="D449" s="95"/>
      <c r="E449" s="49"/>
      <c r="F449" s="19">
        <f>F450+F451+F452</f>
        <v>52756222.87</v>
      </c>
      <c r="G449" s="9"/>
    </row>
    <row r="450" spans="1:7" s="30" customFormat="1" ht="12">
      <c r="A450" s="84" t="s">
        <v>1</v>
      </c>
      <c r="B450" s="57" t="s">
        <v>524</v>
      </c>
      <c r="C450" s="23" t="s">
        <v>52</v>
      </c>
      <c r="D450" s="23" t="s">
        <v>21</v>
      </c>
      <c r="E450" s="23" t="s">
        <v>11</v>
      </c>
      <c r="F450" s="65">
        <v>40449924.69</v>
      </c>
      <c r="G450" s="9"/>
    </row>
    <row r="451" spans="1:7" s="30" customFormat="1" ht="24">
      <c r="A451" s="84" t="s">
        <v>2</v>
      </c>
      <c r="B451" s="57" t="s">
        <v>524</v>
      </c>
      <c r="C451" s="23" t="s">
        <v>0</v>
      </c>
      <c r="D451" s="23" t="s">
        <v>21</v>
      </c>
      <c r="E451" s="23" t="s">
        <v>11</v>
      </c>
      <c r="F451" s="65">
        <v>12236851</v>
      </c>
      <c r="G451" s="9"/>
    </row>
    <row r="452" spans="1:7" s="30" customFormat="1" ht="24">
      <c r="A452" s="84" t="s">
        <v>521</v>
      </c>
      <c r="B452" s="57" t="s">
        <v>524</v>
      </c>
      <c r="C452" s="23" t="s">
        <v>38</v>
      </c>
      <c r="D452" s="23" t="s">
        <v>21</v>
      </c>
      <c r="E452" s="23" t="s">
        <v>11</v>
      </c>
      <c r="F452" s="65">
        <v>69447.18</v>
      </c>
      <c r="G452" s="9"/>
    </row>
    <row r="453" spans="1:7" s="30" customFormat="1" ht="36">
      <c r="A453" s="82" t="s">
        <v>208</v>
      </c>
      <c r="B453" s="78" t="s">
        <v>525</v>
      </c>
      <c r="C453" s="49"/>
      <c r="D453" s="95"/>
      <c r="E453" s="49"/>
      <c r="F453" s="19">
        <f>F454+F460+F462</f>
        <v>235565090.00000003</v>
      </c>
      <c r="G453" s="9"/>
    </row>
    <row r="454" spans="1:7" s="30" customFormat="1" ht="24">
      <c r="A454" s="26" t="s">
        <v>82</v>
      </c>
      <c r="B454" s="78" t="s">
        <v>527</v>
      </c>
      <c r="C454" s="23"/>
      <c r="D454" s="42"/>
      <c r="E454" s="23"/>
      <c r="F454" s="19">
        <f>F455+F459+F457+F458+F456</f>
        <v>231607590.00000003</v>
      </c>
      <c r="G454" s="9"/>
    </row>
    <row r="455" spans="1:7" s="30" customFormat="1" ht="12">
      <c r="A455" s="84" t="s">
        <v>1</v>
      </c>
      <c r="B455" s="78" t="s">
        <v>527</v>
      </c>
      <c r="C455" s="23" t="s">
        <v>52</v>
      </c>
      <c r="D455" s="42" t="s">
        <v>21</v>
      </c>
      <c r="E455" s="23" t="s">
        <v>11</v>
      </c>
      <c r="F455" s="19">
        <v>154348729.75</v>
      </c>
      <c r="G455" s="9"/>
    </row>
    <row r="456" spans="1:7" s="30" customFormat="1" ht="12">
      <c r="A456" s="84" t="s">
        <v>54</v>
      </c>
      <c r="B456" s="78" t="s">
        <v>527</v>
      </c>
      <c r="C456" s="23" t="s">
        <v>53</v>
      </c>
      <c r="D456" s="42" t="s">
        <v>21</v>
      </c>
      <c r="E456" s="23" t="s">
        <v>11</v>
      </c>
      <c r="F456" s="19">
        <v>682.33</v>
      </c>
      <c r="G456" s="9"/>
    </row>
    <row r="457" spans="1:7" s="30" customFormat="1" ht="24">
      <c r="A457" s="84" t="s">
        <v>2</v>
      </c>
      <c r="B457" s="78" t="s">
        <v>527</v>
      </c>
      <c r="C457" s="23" t="s">
        <v>0</v>
      </c>
      <c r="D457" s="42" t="s">
        <v>21</v>
      </c>
      <c r="E457" s="23" t="s">
        <v>11</v>
      </c>
      <c r="F457" s="19">
        <v>46913778.24</v>
      </c>
      <c r="G457" s="9"/>
    </row>
    <row r="458" spans="1:7" s="30" customFormat="1" ht="12">
      <c r="A458" s="84" t="s">
        <v>64</v>
      </c>
      <c r="B458" s="78" t="s">
        <v>527</v>
      </c>
      <c r="C458" s="23" t="s">
        <v>63</v>
      </c>
      <c r="D458" s="42" t="s">
        <v>21</v>
      </c>
      <c r="E458" s="23" t="s">
        <v>11</v>
      </c>
      <c r="F458" s="19">
        <v>1068384.51</v>
      </c>
      <c r="G458" s="9"/>
    </row>
    <row r="459" spans="1:7" s="30" customFormat="1" ht="12">
      <c r="A459" s="22" t="s">
        <v>417</v>
      </c>
      <c r="B459" s="78" t="s">
        <v>527</v>
      </c>
      <c r="C459" s="32" t="s">
        <v>38</v>
      </c>
      <c r="D459" s="32" t="s">
        <v>21</v>
      </c>
      <c r="E459" s="32" t="s">
        <v>11</v>
      </c>
      <c r="F459" s="19">
        <v>29276015.17</v>
      </c>
      <c r="G459" s="9"/>
    </row>
    <row r="460" spans="1:7" s="30" customFormat="1" ht="24">
      <c r="A460" s="22" t="s">
        <v>51</v>
      </c>
      <c r="B460" s="78" t="s">
        <v>528</v>
      </c>
      <c r="C460" s="23"/>
      <c r="D460" s="42"/>
      <c r="E460" s="23"/>
      <c r="F460" s="19">
        <f>F461</f>
        <v>3407500</v>
      </c>
      <c r="G460" s="9"/>
    </row>
    <row r="461" spans="1:7" s="30" customFormat="1" ht="24">
      <c r="A461" s="22" t="s">
        <v>595</v>
      </c>
      <c r="B461" s="78" t="s">
        <v>528</v>
      </c>
      <c r="C461" s="23" t="s">
        <v>517</v>
      </c>
      <c r="D461" s="42" t="s">
        <v>21</v>
      </c>
      <c r="E461" s="23" t="s">
        <v>11</v>
      </c>
      <c r="F461" s="19">
        <v>3407500</v>
      </c>
      <c r="G461" s="9"/>
    </row>
    <row r="462" spans="1:7" s="30" customFormat="1" ht="36">
      <c r="A462" s="83" t="s">
        <v>70</v>
      </c>
      <c r="B462" s="25" t="s">
        <v>562</v>
      </c>
      <c r="C462" s="23"/>
      <c r="D462" s="42"/>
      <c r="E462" s="23"/>
      <c r="F462" s="19">
        <f>F463</f>
        <v>550000</v>
      </c>
      <c r="G462" s="9"/>
    </row>
    <row r="463" spans="1:7" s="30" customFormat="1" ht="24">
      <c r="A463" s="22" t="s">
        <v>595</v>
      </c>
      <c r="B463" s="25" t="s">
        <v>562</v>
      </c>
      <c r="C463" s="23" t="s">
        <v>517</v>
      </c>
      <c r="D463" s="96" t="s">
        <v>23</v>
      </c>
      <c r="E463" s="32" t="s">
        <v>16</v>
      </c>
      <c r="F463" s="19">
        <v>550000</v>
      </c>
      <c r="G463" s="9"/>
    </row>
    <row r="464" spans="1:7" s="30" customFormat="1" ht="12">
      <c r="A464" s="60" t="s">
        <v>105</v>
      </c>
      <c r="B464" s="78" t="s">
        <v>529</v>
      </c>
      <c r="C464" s="49"/>
      <c r="D464" s="23"/>
      <c r="E464" s="23"/>
      <c r="F464" s="19">
        <f>F465+F466+F467</f>
        <v>17237277.25</v>
      </c>
      <c r="G464" s="9"/>
    </row>
    <row r="465" spans="1:7" s="30" customFormat="1" ht="24">
      <c r="A465" s="22" t="s">
        <v>314</v>
      </c>
      <c r="B465" s="78" t="s">
        <v>530</v>
      </c>
      <c r="C465" s="32" t="s">
        <v>39</v>
      </c>
      <c r="D465" s="32" t="s">
        <v>21</v>
      </c>
      <c r="E465" s="32" t="s">
        <v>11</v>
      </c>
      <c r="F465" s="19">
        <v>17199844.51</v>
      </c>
      <c r="G465" s="9"/>
    </row>
    <row r="466" spans="1:7" s="30" customFormat="1" ht="14.25" customHeight="1">
      <c r="A466" s="22" t="s">
        <v>596</v>
      </c>
      <c r="B466" s="78" t="s">
        <v>530</v>
      </c>
      <c r="C466" s="32" t="s">
        <v>41</v>
      </c>
      <c r="D466" s="32" t="s">
        <v>21</v>
      </c>
      <c r="E466" s="32" t="s">
        <v>11</v>
      </c>
      <c r="F466" s="19">
        <v>1385.08</v>
      </c>
      <c r="G466" s="9"/>
    </row>
    <row r="467" spans="1:7" s="30" customFormat="1" ht="14.25" customHeight="1">
      <c r="A467" s="22" t="s">
        <v>605</v>
      </c>
      <c r="B467" s="78" t="s">
        <v>530</v>
      </c>
      <c r="C467" s="32" t="s">
        <v>604</v>
      </c>
      <c r="D467" s="32" t="s">
        <v>21</v>
      </c>
      <c r="E467" s="32" t="s">
        <v>11</v>
      </c>
      <c r="F467" s="19">
        <v>36047.66</v>
      </c>
      <c r="G467" s="9"/>
    </row>
    <row r="468" spans="1:7" s="30" customFormat="1" ht="14.25" customHeight="1">
      <c r="A468" s="22" t="s">
        <v>72</v>
      </c>
      <c r="B468" s="78" t="s">
        <v>531</v>
      </c>
      <c r="C468" s="32"/>
      <c r="D468" s="32"/>
      <c r="E468" s="32"/>
      <c r="F468" s="19">
        <f>F469</f>
        <v>67761152.46</v>
      </c>
      <c r="G468" s="9"/>
    </row>
    <row r="469" spans="1:7" s="30" customFormat="1" ht="14.25" customHeight="1">
      <c r="A469" s="26" t="s">
        <v>565</v>
      </c>
      <c r="B469" s="78" t="s">
        <v>532</v>
      </c>
      <c r="C469" s="32"/>
      <c r="D469" s="32"/>
      <c r="E469" s="32"/>
      <c r="F469" s="19">
        <f>SUM(F470:F477)</f>
        <v>67761152.46</v>
      </c>
      <c r="G469" s="9"/>
    </row>
    <row r="470" spans="1:7" s="30" customFormat="1" ht="14.25" customHeight="1">
      <c r="A470" s="84" t="s">
        <v>1</v>
      </c>
      <c r="B470" s="78" t="s">
        <v>532</v>
      </c>
      <c r="C470" s="23" t="s">
        <v>52</v>
      </c>
      <c r="D470" s="42" t="s">
        <v>21</v>
      </c>
      <c r="E470" s="23" t="s">
        <v>11</v>
      </c>
      <c r="F470" s="19">
        <v>16831822</v>
      </c>
      <c r="G470" s="9"/>
    </row>
    <row r="471" spans="1:7" s="30" customFormat="1" ht="14.25" customHeight="1">
      <c r="A471" s="84" t="s">
        <v>54</v>
      </c>
      <c r="B471" s="78" t="s">
        <v>532</v>
      </c>
      <c r="C471" s="23" t="s">
        <v>53</v>
      </c>
      <c r="D471" s="42" t="s">
        <v>21</v>
      </c>
      <c r="E471" s="23" t="s">
        <v>11</v>
      </c>
      <c r="F471" s="19">
        <v>6000</v>
      </c>
      <c r="G471" s="9"/>
    </row>
    <row r="472" spans="1:7" s="30" customFormat="1" ht="24">
      <c r="A472" s="84" t="s">
        <v>2</v>
      </c>
      <c r="B472" s="78" t="s">
        <v>532</v>
      </c>
      <c r="C472" s="23" t="s">
        <v>0</v>
      </c>
      <c r="D472" s="42" t="s">
        <v>21</v>
      </c>
      <c r="E472" s="23" t="s">
        <v>11</v>
      </c>
      <c r="F472" s="41">
        <v>5242610</v>
      </c>
      <c r="G472" s="9"/>
    </row>
    <row r="473" spans="1:7" s="30" customFormat="1" ht="13.5" customHeight="1">
      <c r="A473" s="26" t="s">
        <v>64</v>
      </c>
      <c r="B473" s="78" t="s">
        <v>532</v>
      </c>
      <c r="C473" s="32" t="s">
        <v>63</v>
      </c>
      <c r="D473" s="32" t="s">
        <v>21</v>
      </c>
      <c r="E473" s="32" t="s">
        <v>11</v>
      </c>
      <c r="F473" s="41">
        <v>2725017.79</v>
      </c>
      <c r="G473" s="9"/>
    </row>
    <row r="474" spans="1:7" s="30" customFormat="1" ht="13.5" customHeight="1">
      <c r="A474" s="22" t="s">
        <v>417</v>
      </c>
      <c r="B474" s="78" t="s">
        <v>532</v>
      </c>
      <c r="C474" s="32" t="s">
        <v>38</v>
      </c>
      <c r="D474" s="32" t="s">
        <v>21</v>
      </c>
      <c r="E474" s="32" t="s">
        <v>11</v>
      </c>
      <c r="F474" s="88">
        <v>42256099.44</v>
      </c>
      <c r="G474" s="9"/>
    </row>
    <row r="475" spans="1:7" s="30" customFormat="1" ht="24.75" customHeight="1">
      <c r="A475" s="22" t="s">
        <v>629</v>
      </c>
      <c r="B475" s="78" t="s">
        <v>532</v>
      </c>
      <c r="C475" s="32" t="s">
        <v>628</v>
      </c>
      <c r="D475" s="32" t="s">
        <v>21</v>
      </c>
      <c r="E475" s="32" t="s">
        <v>11</v>
      </c>
      <c r="F475" s="88">
        <v>500300</v>
      </c>
      <c r="G475" s="9"/>
    </row>
    <row r="476" spans="1:7" s="30" customFormat="1" ht="13.5" customHeight="1">
      <c r="A476" s="22" t="s">
        <v>596</v>
      </c>
      <c r="B476" s="78" t="s">
        <v>532</v>
      </c>
      <c r="C476" s="32" t="s">
        <v>41</v>
      </c>
      <c r="D476" s="32" t="s">
        <v>21</v>
      </c>
      <c r="E476" s="32" t="s">
        <v>11</v>
      </c>
      <c r="F476" s="88">
        <v>18250</v>
      </c>
      <c r="G476" s="9"/>
    </row>
    <row r="477" spans="1:7" s="30" customFormat="1" ht="13.5" customHeight="1">
      <c r="A477" s="22" t="s">
        <v>605</v>
      </c>
      <c r="B477" s="78" t="s">
        <v>532</v>
      </c>
      <c r="C477" s="32" t="s">
        <v>604</v>
      </c>
      <c r="D477" s="32" t="s">
        <v>21</v>
      </c>
      <c r="E477" s="32" t="s">
        <v>11</v>
      </c>
      <c r="F477" s="88">
        <v>181053.23</v>
      </c>
      <c r="G477" s="9"/>
    </row>
    <row r="478" spans="1:7" s="30" customFormat="1" ht="13.5" customHeight="1">
      <c r="A478" s="47" t="s">
        <v>533</v>
      </c>
      <c r="B478" s="48" t="s">
        <v>534</v>
      </c>
      <c r="C478" s="32"/>
      <c r="D478" s="32"/>
      <c r="E478" s="32"/>
      <c r="F478" s="50">
        <f>F485+F479+F482</f>
        <v>13144658.3</v>
      </c>
      <c r="G478" s="9"/>
    </row>
    <row r="479" spans="1:7" s="30" customFormat="1" ht="13.5" customHeight="1">
      <c r="A479" s="31" t="s">
        <v>103</v>
      </c>
      <c r="B479" s="25" t="s">
        <v>655</v>
      </c>
      <c r="C479" s="32"/>
      <c r="D479" s="32"/>
      <c r="E479" s="32"/>
      <c r="F479" s="50">
        <f>F480</f>
        <v>2394940</v>
      </c>
      <c r="G479" s="9"/>
    </row>
    <row r="480" spans="1:7" s="30" customFormat="1" ht="13.5" customHeight="1">
      <c r="A480" s="35" t="s">
        <v>108</v>
      </c>
      <c r="B480" s="25" t="s">
        <v>656</v>
      </c>
      <c r="C480" s="32"/>
      <c r="D480" s="32"/>
      <c r="E480" s="32"/>
      <c r="F480" s="41">
        <f>F481</f>
        <v>2394940</v>
      </c>
      <c r="G480" s="9"/>
    </row>
    <row r="481" spans="1:7" s="30" customFormat="1" ht="13.5" customHeight="1">
      <c r="A481" s="26" t="s">
        <v>416</v>
      </c>
      <c r="B481" s="25" t="s">
        <v>656</v>
      </c>
      <c r="C481" s="74">
        <v>244</v>
      </c>
      <c r="D481" s="32" t="s">
        <v>21</v>
      </c>
      <c r="E481" s="32" t="s">
        <v>11</v>
      </c>
      <c r="F481" s="41">
        <v>2394940</v>
      </c>
      <c r="G481" s="9"/>
    </row>
    <row r="482" spans="1:7" s="30" customFormat="1" ht="13.5" customHeight="1">
      <c r="A482" s="31" t="s">
        <v>250</v>
      </c>
      <c r="B482" s="63" t="s">
        <v>563</v>
      </c>
      <c r="C482" s="16"/>
      <c r="D482" s="64"/>
      <c r="E482" s="64"/>
      <c r="F482" s="19">
        <f>F483</f>
        <v>5000</v>
      </c>
      <c r="G482" s="9"/>
    </row>
    <row r="483" spans="1:7" s="30" customFormat="1" ht="13.5" customHeight="1">
      <c r="A483" s="31" t="s">
        <v>200</v>
      </c>
      <c r="B483" s="63" t="s">
        <v>564</v>
      </c>
      <c r="C483" s="16"/>
      <c r="D483" s="64"/>
      <c r="E483" s="64"/>
      <c r="F483" s="19">
        <f>F484</f>
        <v>5000</v>
      </c>
      <c r="G483" s="9"/>
    </row>
    <row r="484" spans="1:7" s="30" customFormat="1" ht="24">
      <c r="A484" s="28" t="s">
        <v>316</v>
      </c>
      <c r="B484" s="63" t="s">
        <v>564</v>
      </c>
      <c r="C484" s="20" t="s">
        <v>74</v>
      </c>
      <c r="D484" s="20" t="s">
        <v>21</v>
      </c>
      <c r="E484" s="20" t="s">
        <v>22</v>
      </c>
      <c r="F484" s="19">
        <v>5000</v>
      </c>
      <c r="G484" s="9"/>
    </row>
    <row r="485" spans="1:7" s="30" customFormat="1" ht="12">
      <c r="A485" s="24" t="s">
        <v>88</v>
      </c>
      <c r="B485" s="25" t="s">
        <v>615</v>
      </c>
      <c r="C485" s="32"/>
      <c r="D485" s="32"/>
      <c r="E485" s="32"/>
      <c r="F485" s="41">
        <f>F486</f>
        <v>10744718.3</v>
      </c>
      <c r="G485" s="9"/>
    </row>
    <row r="486" spans="1:7" s="30" customFormat="1" ht="12">
      <c r="A486" s="24" t="s">
        <v>616</v>
      </c>
      <c r="B486" s="25" t="s">
        <v>535</v>
      </c>
      <c r="C486" s="32"/>
      <c r="D486" s="32"/>
      <c r="E486" s="32"/>
      <c r="F486" s="41">
        <f>F487+F488+F489</f>
        <v>10744718.3</v>
      </c>
      <c r="G486" s="9"/>
    </row>
    <row r="487" spans="1:7" s="30" customFormat="1" ht="14.25" customHeight="1">
      <c r="A487" s="24" t="s">
        <v>64</v>
      </c>
      <c r="B487" s="25" t="s">
        <v>535</v>
      </c>
      <c r="C487" s="74">
        <v>242</v>
      </c>
      <c r="D487" s="32" t="s">
        <v>21</v>
      </c>
      <c r="E487" s="32" t="s">
        <v>11</v>
      </c>
      <c r="F487" s="41">
        <v>2899</v>
      </c>
      <c r="G487" s="9"/>
    </row>
    <row r="488" spans="1:7" s="30" customFormat="1" ht="24">
      <c r="A488" s="26" t="s">
        <v>317</v>
      </c>
      <c r="B488" s="25" t="s">
        <v>535</v>
      </c>
      <c r="C488" s="74">
        <v>243</v>
      </c>
      <c r="D488" s="32" t="s">
        <v>21</v>
      </c>
      <c r="E488" s="32" t="s">
        <v>11</v>
      </c>
      <c r="F488" s="41">
        <v>1128949.64</v>
      </c>
      <c r="G488" s="9"/>
    </row>
    <row r="489" spans="1:7" s="30" customFormat="1" ht="12">
      <c r="A489" s="26" t="s">
        <v>416</v>
      </c>
      <c r="B489" s="25" t="s">
        <v>535</v>
      </c>
      <c r="C489" s="74">
        <v>244</v>
      </c>
      <c r="D489" s="32" t="s">
        <v>21</v>
      </c>
      <c r="E489" s="32" t="s">
        <v>11</v>
      </c>
      <c r="F489" s="41">
        <v>9612869.66</v>
      </c>
      <c r="G489" s="9"/>
    </row>
    <row r="490" spans="1:7" s="30" customFormat="1" ht="15" customHeight="1">
      <c r="A490" s="45" t="s">
        <v>504</v>
      </c>
      <c r="B490" s="11" t="s">
        <v>154</v>
      </c>
      <c r="C490" s="37"/>
      <c r="D490" s="37"/>
      <c r="E490" s="37"/>
      <c r="F490" s="13">
        <f>F491+F507+F515+F525+F529+F533</f>
        <v>110644060</v>
      </c>
      <c r="G490" s="9"/>
    </row>
    <row r="491" spans="1:7" s="30" customFormat="1" ht="12">
      <c r="A491" s="21" t="s">
        <v>192</v>
      </c>
      <c r="B491" s="15" t="s">
        <v>191</v>
      </c>
      <c r="C491" s="16"/>
      <c r="D491" s="16"/>
      <c r="E491" s="16"/>
      <c r="F491" s="8">
        <f>F501+F492+F495+F499</f>
        <v>576690</v>
      </c>
      <c r="G491" s="9"/>
    </row>
    <row r="492" spans="1:7" s="30" customFormat="1" ht="12">
      <c r="A492" s="28" t="s">
        <v>619</v>
      </c>
      <c r="B492" s="18" t="s">
        <v>618</v>
      </c>
      <c r="C492" s="16"/>
      <c r="D492" s="16"/>
      <c r="E492" s="16"/>
      <c r="F492" s="19">
        <f>F493</f>
        <v>74800</v>
      </c>
      <c r="G492" s="9"/>
    </row>
    <row r="493" spans="1:7" s="30" customFormat="1" ht="12">
      <c r="A493" s="28" t="s">
        <v>200</v>
      </c>
      <c r="B493" s="18" t="s">
        <v>617</v>
      </c>
      <c r="C493" s="16"/>
      <c r="D493" s="16"/>
      <c r="E493" s="16"/>
      <c r="F493" s="19">
        <f>F494</f>
        <v>74800</v>
      </c>
      <c r="G493" s="9"/>
    </row>
    <row r="494" spans="1:7" s="30" customFormat="1" ht="12">
      <c r="A494" s="28" t="s">
        <v>417</v>
      </c>
      <c r="B494" s="18" t="s">
        <v>617</v>
      </c>
      <c r="C494" s="20" t="s">
        <v>38</v>
      </c>
      <c r="D494" s="20" t="s">
        <v>21</v>
      </c>
      <c r="E494" s="20" t="s">
        <v>22</v>
      </c>
      <c r="F494" s="19">
        <v>74800</v>
      </c>
      <c r="G494" s="9"/>
    </row>
    <row r="495" spans="1:7" s="30" customFormat="1" ht="24">
      <c r="A495" s="28" t="s">
        <v>277</v>
      </c>
      <c r="B495" s="18" t="s">
        <v>621</v>
      </c>
      <c r="C495" s="16"/>
      <c r="D495" s="16"/>
      <c r="E495" s="16"/>
      <c r="F495" s="19">
        <f>F496</f>
        <v>196103</v>
      </c>
      <c r="G495" s="9"/>
    </row>
    <row r="496" spans="1:7" s="30" customFormat="1" ht="24">
      <c r="A496" s="28" t="s">
        <v>622</v>
      </c>
      <c r="B496" s="18" t="s">
        <v>620</v>
      </c>
      <c r="C496" s="16"/>
      <c r="D496" s="16"/>
      <c r="E496" s="16"/>
      <c r="F496" s="19">
        <f>F497+F498</f>
        <v>196103</v>
      </c>
      <c r="G496" s="9"/>
    </row>
    <row r="497" spans="1:7" s="30" customFormat="1" ht="32.25" customHeight="1">
      <c r="A497" s="28" t="s">
        <v>50</v>
      </c>
      <c r="B497" s="18" t="s">
        <v>620</v>
      </c>
      <c r="C497" s="20" t="s">
        <v>48</v>
      </c>
      <c r="D497" s="20" t="s">
        <v>21</v>
      </c>
      <c r="E497" s="20" t="s">
        <v>12</v>
      </c>
      <c r="F497" s="19">
        <v>28903</v>
      </c>
      <c r="G497" s="9"/>
    </row>
    <row r="498" spans="1:7" s="30" customFormat="1" ht="13.5" customHeight="1">
      <c r="A498" s="28" t="s">
        <v>321</v>
      </c>
      <c r="B498" s="18" t="s">
        <v>620</v>
      </c>
      <c r="C498" s="20" t="s">
        <v>49</v>
      </c>
      <c r="D498" s="20" t="s">
        <v>21</v>
      </c>
      <c r="E498" s="20" t="s">
        <v>12</v>
      </c>
      <c r="F498" s="19">
        <v>167200</v>
      </c>
      <c r="G498" s="9"/>
    </row>
    <row r="499" spans="1:7" s="30" customFormat="1" ht="13.5" customHeight="1">
      <c r="A499" s="28" t="s">
        <v>104</v>
      </c>
      <c r="B499" s="18" t="s">
        <v>657</v>
      </c>
      <c r="C499" s="20"/>
      <c r="D499" s="20"/>
      <c r="E499" s="20"/>
      <c r="F499" s="19">
        <f>F500</f>
        <v>70518</v>
      </c>
      <c r="G499" s="9"/>
    </row>
    <row r="500" spans="1:7" s="30" customFormat="1" ht="13.5" customHeight="1">
      <c r="A500" s="28" t="s">
        <v>321</v>
      </c>
      <c r="B500" s="18" t="s">
        <v>658</v>
      </c>
      <c r="C500" s="20" t="s">
        <v>49</v>
      </c>
      <c r="D500" s="20" t="s">
        <v>21</v>
      </c>
      <c r="E500" s="20" t="s">
        <v>12</v>
      </c>
      <c r="F500" s="19">
        <v>70518</v>
      </c>
      <c r="G500" s="9"/>
    </row>
    <row r="501" spans="1:7" s="30" customFormat="1" ht="13.5" customHeight="1">
      <c r="A501" s="28" t="s">
        <v>72</v>
      </c>
      <c r="B501" s="18" t="s">
        <v>228</v>
      </c>
      <c r="C501" s="16"/>
      <c r="D501" s="16"/>
      <c r="E501" s="16"/>
      <c r="F501" s="19">
        <f>F502</f>
        <v>235269.00000000003</v>
      </c>
      <c r="G501" s="9"/>
    </row>
    <row r="502" spans="1:7" s="30" customFormat="1" ht="13.5" customHeight="1">
      <c r="A502" s="28" t="s">
        <v>318</v>
      </c>
      <c r="B502" s="18" t="s">
        <v>310</v>
      </c>
      <c r="C502" s="16"/>
      <c r="D502" s="16"/>
      <c r="E502" s="16"/>
      <c r="F502" s="19">
        <f>F506+F505+F503+F504</f>
        <v>235269.00000000003</v>
      </c>
      <c r="G502" s="9"/>
    </row>
    <row r="503" spans="1:7" s="30" customFormat="1" ht="13.5" customHeight="1">
      <c r="A503" s="28" t="s">
        <v>54</v>
      </c>
      <c r="B503" s="18" t="s">
        <v>310</v>
      </c>
      <c r="C503" s="20" t="s">
        <v>53</v>
      </c>
      <c r="D503" s="20" t="s">
        <v>21</v>
      </c>
      <c r="E503" s="20" t="s">
        <v>12</v>
      </c>
      <c r="F503" s="19">
        <v>4982.7</v>
      </c>
      <c r="G503" s="9"/>
    </row>
    <row r="504" spans="1:7" s="30" customFormat="1" ht="24.75" customHeight="1">
      <c r="A504" s="28" t="s">
        <v>692</v>
      </c>
      <c r="B504" s="18" t="s">
        <v>310</v>
      </c>
      <c r="C504" s="20" t="s">
        <v>691</v>
      </c>
      <c r="D504" s="20" t="s">
        <v>21</v>
      </c>
      <c r="E504" s="20" t="s">
        <v>12</v>
      </c>
      <c r="F504" s="19">
        <v>5794.7</v>
      </c>
      <c r="G504" s="9"/>
    </row>
    <row r="505" spans="1:7" s="30" customFormat="1" ht="13.5" customHeight="1">
      <c r="A505" s="28" t="s">
        <v>64</v>
      </c>
      <c r="B505" s="18" t="s">
        <v>310</v>
      </c>
      <c r="C505" s="97">
        <v>242</v>
      </c>
      <c r="D505" s="20" t="s">
        <v>21</v>
      </c>
      <c r="E505" s="20" t="s">
        <v>12</v>
      </c>
      <c r="F505" s="19">
        <v>9310</v>
      </c>
      <c r="G505" s="9"/>
    </row>
    <row r="506" spans="1:7" s="30" customFormat="1" ht="13.5" customHeight="1">
      <c r="A506" s="17" t="s">
        <v>417</v>
      </c>
      <c r="B506" s="18" t="s">
        <v>310</v>
      </c>
      <c r="C506" s="97">
        <v>244</v>
      </c>
      <c r="D506" s="20" t="s">
        <v>21</v>
      </c>
      <c r="E506" s="20" t="s">
        <v>12</v>
      </c>
      <c r="F506" s="19">
        <v>215181.6</v>
      </c>
      <c r="G506" s="9"/>
    </row>
    <row r="507" spans="1:7" s="30" customFormat="1" ht="12">
      <c r="A507" s="21" t="s">
        <v>193</v>
      </c>
      <c r="B507" s="15" t="s">
        <v>194</v>
      </c>
      <c r="C507" s="16"/>
      <c r="D507" s="16"/>
      <c r="E507" s="16"/>
      <c r="F507" s="8">
        <f>F512+F508+F510</f>
        <v>200000</v>
      </c>
      <c r="G507" s="9"/>
    </row>
    <row r="508" spans="1:7" s="30" customFormat="1" ht="24">
      <c r="A508" s="28" t="s">
        <v>666</v>
      </c>
      <c r="B508" s="18" t="s">
        <v>665</v>
      </c>
      <c r="C508" s="16"/>
      <c r="D508" s="16"/>
      <c r="E508" s="16"/>
      <c r="F508" s="19">
        <f>F509</f>
        <v>9000</v>
      </c>
      <c r="G508" s="9"/>
    </row>
    <row r="509" spans="1:7" s="30" customFormat="1" ht="12">
      <c r="A509" s="28" t="s">
        <v>321</v>
      </c>
      <c r="B509" s="18" t="s">
        <v>665</v>
      </c>
      <c r="C509" s="20" t="s">
        <v>38</v>
      </c>
      <c r="D509" s="20" t="s">
        <v>21</v>
      </c>
      <c r="E509" s="20" t="s">
        <v>12</v>
      </c>
      <c r="F509" s="19">
        <v>9000</v>
      </c>
      <c r="G509" s="9"/>
    </row>
    <row r="510" spans="1:7" s="30" customFormat="1" ht="24">
      <c r="A510" s="28" t="s">
        <v>667</v>
      </c>
      <c r="B510" s="18" t="s">
        <v>664</v>
      </c>
      <c r="C510" s="16"/>
      <c r="D510" s="16"/>
      <c r="E510" s="16"/>
      <c r="F510" s="19">
        <f>F511</f>
        <v>69000</v>
      </c>
      <c r="G510" s="9"/>
    </row>
    <row r="511" spans="1:7" s="30" customFormat="1" ht="12">
      <c r="A511" s="28" t="s">
        <v>321</v>
      </c>
      <c r="B511" s="18" t="s">
        <v>664</v>
      </c>
      <c r="C511" s="20" t="s">
        <v>49</v>
      </c>
      <c r="D511" s="20" t="s">
        <v>21</v>
      </c>
      <c r="E511" s="20" t="s">
        <v>12</v>
      </c>
      <c r="F511" s="19">
        <v>69000</v>
      </c>
      <c r="G511" s="9"/>
    </row>
    <row r="512" spans="1:7" s="30" customFormat="1" ht="12">
      <c r="A512" s="28" t="s">
        <v>72</v>
      </c>
      <c r="B512" s="18" t="s">
        <v>278</v>
      </c>
      <c r="C512" s="16"/>
      <c r="D512" s="16"/>
      <c r="E512" s="16"/>
      <c r="F512" s="19">
        <f>F513</f>
        <v>122000</v>
      </c>
      <c r="G512" s="9"/>
    </row>
    <row r="513" spans="1:7" s="30" customFormat="1" ht="12">
      <c r="A513" s="28" t="s">
        <v>319</v>
      </c>
      <c r="B513" s="18" t="s">
        <v>311</v>
      </c>
      <c r="C513" s="16"/>
      <c r="D513" s="16"/>
      <c r="E513" s="16"/>
      <c r="F513" s="19">
        <f>F514</f>
        <v>122000</v>
      </c>
      <c r="G513" s="9"/>
    </row>
    <row r="514" spans="1:7" s="30" customFormat="1" ht="12">
      <c r="A514" s="17" t="s">
        <v>416</v>
      </c>
      <c r="B514" s="18" t="s">
        <v>311</v>
      </c>
      <c r="C514" s="97">
        <v>244</v>
      </c>
      <c r="D514" s="20" t="s">
        <v>21</v>
      </c>
      <c r="E514" s="20" t="s">
        <v>12</v>
      </c>
      <c r="F514" s="19">
        <v>122000</v>
      </c>
      <c r="G514" s="9"/>
    </row>
    <row r="515" spans="1:7" s="30" customFormat="1" ht="24">
      <c r="A515" s="21" t="s">
        <v>309</v>
      </c>
      <c r="B515" s="15" t="s">
        <v>195</v>
      </c>
      <c r="C515" s="16"/>
      <c r="D515" s="16"/>
      <c r="E515" s="16"/>
      <c r="F515" s="8">
        <f>F522+F516+F520</f>
        <v>4956757.5600000005</v>
      </c>
      <c r="G515" s="9"/>
    </row>
    <row r="516" spans="1:7" s="30" customFormat="1" ht="24">
      <c r="A516" s="26" t="s">
        <v>107</v>
      </c>
      <c r="B516" s="23" t="s">
        <v>395</v>
      </c>
      <c r="C516" s="16"/>
      <c r="D516" s="16"/>
      <c r="E516" s="16"/>
      <c r="F516" s="19">
        <f>F517</f>
        <v>1291500</v>
      </c>
      <c r="G516" s="9"/>
    </row>
    <row r="517" spans="1:7" s="30" customFormat="1" ht="14.25" customHeight="1">
      <c r="A517" s="22" t="s">
        <v>394</v>
      </c>
      <c r="B517" s="25" t="s">
        <v>396</v>
      </c>
      <c r="C517" s="16"/>
      <c r="D517" s="16"/>
      <c r="E517" s="16"/>
      <c r="F517" s="19">
        <f>F518+F519</f>
        <v>1291500</v>
      </c>
      <c r="G517" s="9"/>
    </row>
    <row r="518" spans="1:7" s="30" customFormat="1" ht="14.25" customHeight="1">
      <c r="A518" s="26" t="s">
        <v>417</v>
      </c>
      <c r="B518" s="25" t="s">
        <v>396</v>
      </c>
      <c r="C518" s="97">
        <v>244</v>
      </c>
      <c r="D518" s="20" t="s">
        <v>21</v>
      </c>
      <c r="E518" s="20" t="s">
        <v>12</v>
      </c>
      <c r="F518" s="19">
        <v>783132</v>
      </c>
      <c r="G518" s="9"/>
    </row>
    <row r="519" spans="1:7" s="30" customFormat="1" ht="14.25" customHeight="1">
      <c r="A519" s="26" t="s">
        <v>321</v>
      </c>
      <c r="B519" s="25" t="s">
        <v>396</v>
      </c>
      <c r="C519" s="97">
        <v>612</v>
      </c>
      <c r="D519" s="20" t="s">
        <v>21</v>
      </c>
      <c r="E519" s="20" t="s">
        <v>12</v>
      </c>
      <c r="F519" s="19">
        <v>508368</v>
      </c>
      <c r="G519" s="9"/>
    </row>
    <row r="520" spans="1:7" s="30" customFormat="1" ht="14.25" customHeight="1">
      <c r="A520" s="26" t="s">
        <v>663</v>
      </c>
      <c r="B520" s="25" t="s">
        <v>662</v>
      </c>
      <c r="C520" s="97"/>
      <c r="D520" s="20"/>
      <c r="E520" s="20"/>
      <c r="F520" s="19">
        <f>F521</f>
        <v>1465465</v>
      </c>
      <c r="G520" s="9"/>
    </row>
    <row r="521" spans="1:7" s="30" customFormat="1" ht="14.25" customHeight="1">
      <c r="A521" s="26" t="s">
        <v>321</v>
      </c>
      <c r="B521" s="25" t="s">
        <v>662</v>
      </c>
      <c r="C521" s="97">
        <v>612</v>
      </c>
      <c r="D521" s="20" t="s">
        <v>21</v>
      </c>
      <c r="E521" s="20" t="s">
        <v>12</v>
      </c>
      <c r="F521" s="19">
        <v>1465465</v>
      </c>
      <c r="G521" s="9"/>
    </row>
    <row r="522" spans="1:7" s="30" customFormat="1" ht="14.25" customHeight="1">
      <c r="A522" s="28" t="s">
        <v>583</v>
      </c>
      <c r="B522" s="18" t="s">
        <v>582</v>
      </c>
      <c r="C522" s="16"/>
      <c r="D522" s="16"/>
      <c r="E522" s="16"/>
      <c r="F522" s="19">
        <f>F523+F524</f>
        <v>2199792.56</v>
      </c>
      <c r="G522" s="9"/>
    </row>
    <row r="523" spans="1:7" s="30" customFormat="1" ht="14.25" customHeight="1">
      <c r="A523" s="17" t="s">
        <v>417</v>
      </c>
      <c r="B523" s="18" t="s">
        <v>582</v>
      </c>
      <c r="C523" s="97">
        <v>244</v>
      </c>
      <c r="D523" s="20" t="s">
        <v>21</v>
      </c>
      <c r="E523" s="20" t="s">
        <v>12</v>
      </c>
      <c r="F523" s="19">
        <v>2159792.56</v>
      </c>
      <c r="G523" s="9"/>
    </row>
    <row r="524" spans="1:7" s="30" customFormat="1" ht="14.25" customHeight="1">
      <c r="A524" s="17" t="s">
        <v>417</v>
      </c>
      <c r="B524" s="18" t="s">
        <v>582</v>
      </c>
      <c r="C524" s="97">
        <v>244</v>
      </c>
      <c r="D524" s="20" t="s">
        <v>21</v>
      </c>
      <c r="E524" s="20" t="s">
        <v>14</v>
      </c>
      <c r="F524" s="19">
        <v>40000</v>
      </c>
      <c r="G524" s="9"/>
    </row>
    <row r="525" spans="1:7" s="30" customFormat="1" ht="14.25" customHeight="1">
      <c r="A525" s="21" t="s">
        <v>197</v>
      </c>
      <c r="B525" s="15" t="s">
        <v>196</v>
      </c>
      <c r="C525" s="16"/>
      <c r="D525" s="16"/>
      <c r="E525" s="16"/>
      <c r="F525" s="8">
        <f>F526</f>
        <v>886242.44</v>
      </c>
      <c r="G525" s="9"/>
    </row>
    <row r="526" spans="1:7" s="30" customFormat="1" ht="14.25" customHeight="1">
      <c r="A526" s="31" t="s">
        <v>103</v>
      </c>
      <c r="B526" s="18" t="s">
        <v>286</v>
      </c>
      <c r="C526" s="16"/>
      <c r="D526" s="16"/>
      <c r="E526" s="16"/>
      <c r="F526" s="19">
        <f>F527</f>
        <v>886242.44</v>
      </c>
      <c r="G526" s="9"/>
    </row>
    <row r="527" spans="1:7" s="30" customFormat="1" ht="14.25" customHeight="1">
      <c r="A527" s="31" t="s">
        <v>108</v>
      </c>
      <c r="B527" s="18" t="s">
        <v>285</v>
      </c>
      <c r="C527" s="16"/>
      <c r="D527" s="16"/>
      <c r="E527" s="16"/>
      <c r="F527" s="19">
        <f>F528</f>
        <v>886242.44</v>
      </c>
      <c r="G527" s="9"/>
    </row>
    <row r="528" spans="1:7" s="30" customFormat="1" ht="14.25" customHeight="1">
      <c r="A528" s="17" t="s">
        <v>416</v>
      </c>
      <c r="B528" s="18" t="s">
        <v>285</v>
      </c>
      <c r="C528" s="97">
        <v>244</v>
      </c>
      <c r="D528" s="20" t="s">
        <v>21</v>
      </c>
      <c r="E528" s="20" t="s">
        <v>22</v>
      </c>
      <c r="F528" s="19">
        <v>886242.44</v>
      </c>
      <c r="G528" s="9"/>
    </row>
    <row r="529" spans="1:7" s="30" customFormat="1" ht="14.25" customHeight="1">
      <c r="A529" s="21" t="s">
        <v>252</v>
      </c>
      <c r="B529" s="15" t="s">
        <v>225</v>
      </c>
      <c r="C529" s="16"/>
      <c r="D529" s="16"/>
      <c r="E529" s="16"/>
      <c r="F529" s="8">
        <f>F530</f>
        <v>70000</v>
      </c>
      <c r="G529" s="9"/>
    </row>
    <row r="530" spans="1:7" s="30" customFormat="1" ht="14.25" customHeight="1">
      <c r="A530" s="31" t="s">
        <v>104</v>
      </c>
      <c r="B530" s="98" t="s">
        <v>312</v>
      </c>
      <c r="C530" s="99"/>
      <c r="D530" s="99"/>
      <c r="E530" s="16"/>
      <c r="F530" s="19">
        <f>F531</f>
        <v>70000</v>
      </c>
      <c r="G530" s="9"/>
    </row>
    <row r="531" spans="1:7" s="30" customFormat="1" ht="14.25" customHeight="1">
      <c r="A531" s="31" t="s">
        <v>288</v>
      </c>
      <c r="B531" s="18" t="s">
        <v>226</v>
      </c>
      <c r="C531" s="16"/>
      <c r="D531" s="16"/>
      <c r="E531" s="16"/>
      <c r="F531" s="19">
        <f>F532</f>
        <v>70000</v>
      </c>
      <c r="G531" s="9"/>
    </row>
    <row r="532" spans="1:7" s="30" customFormat="1" ht="14.25" customHeight="1">
      <c r="A532" s="17" t="s">
        <v>321</v>
      </c>
      <c r="B532" s="18" t="s">
        <v>226</v>
      </c>
      <c r="C532" s="97">
        <v>612</v>
      </c>
      <c r="D532" s="20" t="s">
        <v>23</v>
      </c>
      <c r="E532" s="20" t="s">
        <v>18</v>
      </c>
      <c r="F532" s="19">
        <v>70000</v>
      </c>
      <c r="G532" s="9"/>
    </row>
    <row r="533" spans="1:7" s="30" customFormat="1" ht="14.25" customHeight="1">
      <c r="A533" s="21" t="s">
        <v>253</v>
      </c>
      <c r="B533" s="15" t="s">
        <v>254</v>
      </c>
      <c r="C533" s="97"/>
      <c r="D533" s="20"/>
      <c r="E533" s="20"/>
      <c r="F533" s="8">
        <f>F544+F537+F534+F539</f>
        <v>103954370</v>
      </c>
      <c r="G533" s="9"/>
    </row>
    <row r="534" spans="1:7" s="30" customFormat="1" ht="36">
      <c r="A534" s="26" t="s">
        <v>27</v>
      </c>
      <c r="B534" s="52" t="s">
        <v>448</v>
      </c>
      <c r="C534" s="97"/>
      <c r="D534" s="20"/>
      <c r="E534" s="20"/>
      <c r="F534" s="19">
        <f>F535+F536</f>
        <v>54024420</v>
      </c>
      <c r="G534" s="9"/>
    </row>
    <row r="535" spans="1:7" s="30" customFormat="1" ht="24">
      <c r="A535" s="26" t="s">
        <v>50</v>
      </c>
      <c r="B535" s="52" t="s">
        <v>448</v>
      </c>
      <c r="C535" s="97">
        <v>611</v>
      </c>
      <c r="D535" s="20" t="s">
        <v>21</v>
      </c>
      <c r="E535" s="20" t="s">
        <v>12</v>
      </c>
      <c r="F535" s="19">
        <v>53033530</v>
      </c>
      <c r="G535" s="9"/>
    </row>
    <row r="536" spans="1:7" s="30" customFormat="1" ht="12">
      <c r="A536" s="17" t="s">
        <v>321</v>
      </c>
      <c r="B536" s="52" t="s">
        <v>448</v>
      </c>
      <c r="C536" s="97">
        <v>612</v>
      </c>
      <c r="D536" s="20" t="s">
        <v>21</v>
      </c>
      <c r="E536" s="20" t="s">
        <v>12</v>
      </c>
      <c r="F536" s="19">
        <v>990890</v>
      </c>
      <c r="G536" s="9"/>
    </row>
    <row r="537" spans="1:7" s="30" customFormat="1" ht="36">
      <c r="A537" s="26" t="s">
        <v>112</v>
      </c>
      <c r="B537" s="78" t="s">
        <v>447</v>
      </c>
      <c r="C537" s="23"/>
      <c r="D537" s="23"/>
      <c r="E537" s="23"/>
      <c r="F537" s="88">
        <f>F538</f>
        <v>15504050</v>
      </c>
      <c r="G537" s="9"/>
    </row>
    <row r="538" spans="1:7" s="30" customFormat="1" ht="24">
      <c r="A538" s="22" t="s">
        <v>78</v>
      </c>
      <c r="B538" s="78" t="s">
        <v>447</v>
      </c>
      <c r="C538" s="23" t="s">
        <v>77</v>
      </c>
      <c r="D538" s="23" t="s">
        <v>23</v>
      </c>
      <c r="E538" s="23" t="s">
        <v>16</v>
      </c>
      <c r="F538" s="88">
        <v>15504050</v>
      </c>
      <c r="G538" s="9"/>
    </row>
    <row r="539" spans="1:7" s="30" customFormat="1" ht="48">
      <c r="A539" s="83" t="s">
        <v>220</v>
      </c>
      <c r="B539" s="23" t="s">
        <v>466</v>
      </c>
      <c r="C539" s="23"/>
      <c r="D539" s="23"/>
      <c r="E539" s="23"/>
      <c r="F539" s="88">
        <f>F541+F540+F542+F543</f>
        <v>34405900</v>
      </c>
      <c r="G539" s="9"/>
    </row>
    <row r="540" spans="1:7" s="30" customFormat="1" ht="12">
      <c r="A540" s="17" t="s">
        <v>416</v>
      </c>
      <c r="B540" s="23" t="s">
        <v>466</v>
      </c>
      <c r="C540" s="23" t="s">
        <v>38</v>
      </c>
      <c r="D540" s="23" t="s">
        <v>23</v>
      </c>
      <c r="E540" s="23" t="s">
        <v>16</v>
      </c>
      <c r="F540" s="88">
        <v>495837.45</v>
      </c>
      <c r="G540" s="9"/>
    </row>
    <row r="541" spans="1:7" s="30" customFormat="1" ht="12">
      <c r="A541" s="22" t="s">
        <v>56</v>
      </c>
      <c r="B541" s="23" t="s">
        <v>466</v>
      </c>
      <c r="C541" s="23" t="s">
        <v>59</v>
      </c>
      <c r="D541" s="23" t="s">
        <v>23</v>
      </c>
      <c r="E541" s="23" t="s">
        <v>16</v>
      </c>
      <c r="F541" s="44">
        <v>9627191.86</v>
      </c>
      <c r="G541" s="9"/>
    </row>
    <row r="542" spans="1:7" s="30" customFormat="1" ht="24">
      <c r="A542" s="22" t="s">
        <v>306</v>
      </c>
      <c r="B542" s="23" t="s">
        <v>466</v>
      </c>
      <c r="C542" s="23" t="s">
        <v>99</v>
      </c>
      <c r="D542" s="23" t="s">
        <v>23</v>
      </c>
      <c r="E542" s="23" t="s">
        <v>16</v>
      </c>
      <c r="F542" s="44">
        <v>18868651.62</v>
      </c>
      <c r="G542" s="9"/>
    </row>
    <row r="543" spans="1:7" s="30" customFormat="1" ht="14.25" customHeight="1">
      <c r="A543" s="22" t="s">
        <v>498</v>
      </c>
      <c r="B543" s="23" t="s">
        <v>466</v>
      </c>
      <c r="C543" s="23" t="s">
        <v>497</v>
      </c>
      <c r="D543" s="23" t="s">
        <v>23</v>
      </c>
      <c r="E543" s="23" t="s">
        <v>16</v>
      </c>
      <c r="F543" s="44">
        <v>5414219.07</v>
      </c>
      <c r="G543" s="9"/>
    </row>
    <row r="544" spans="1:7" s="30" customFormat="1" ht="14.25" customHeight="1">
      <c r="A544" s="31" t="s">
        <v>496</v>
      </c>
      <c r="B544" s="18" t="s">
        <v>255</v>
      </c>
      <c r="C544" s="16"/>
      <c r="D544" s="16"/>
      <c r="E544" s="16"/>
      <c r="F544" s="19">
        <f>F545</f>
        <v>20000</v>
      </c>
      <c r="G544" s="9"/>
    </row>
    <row r="545" spans="1:7" s="30" customFormat="1" ht="14.25" customHeight="1">
      <c r="A545" s="17" t="s">
        <v>321</v>
      </c>
      <c r="B545" s="18" t="s">
        <v>255</v>
      </c>
      <c r="C545" s="97">
        <v>612</v>
      </c>
      <c r="D545" s="20" t="s">
        <v>23</v>
      </c>
      <c r="E545" s="20" t="s">
        <v>18</v>
      </c>
      <c r="F545" s="19">
        <v>20000</v>
      </c>
      <c r="G545" s="9"/>
    </row>
    <row r="546" spans="1:7" s="30" customFormat="1" ht="24">
      <c r="A546" s="45" t="s">
        <v>364</v>
      </c>
      <c r="B546" s="11" t="s">
        <v>155</v>
      </c>
      <c r="C546" s="37"/>
      <c r="D546" s="37"/>
      <c r="E546" s="37"/>
      <c r="F546" s="13">
        <f>F547+F560+F567</f>
        <v>47908361.69</v>
      </c>
      <c r="G546" s="9"/>
    </row>
    <row r="547" spans="1:7" s="30" customFormat="1" ht="12">
      <c r="A547" s="21" t="s">
        <v>345</v>
      </c>
      <c r="B547" s="15" t="s">
        <v>346</v>
      </c>
      <c r="C547" s="16"/>
      <c r="D547" s="16"/>
      <c r="E547" s="16"/>
      <c r="F547" s="8">
        <f>F553+F556+F548</f>
        <v>40522771.69</v>
      </c>
      <c r="G547" s="9"/>
    </row>
    <row r="548" spans="1:7" s="30" customFormat="1" ht="24">
      <c r="A548" s="22" t="s">
        <v>107</v>
      </c>
      <c r="B548" s="100" t="s">
        <v>589</v>
      </c>
      <c r="C548" s="20"/>
      <c r="D548" s="20"/>
      <c r="E548" s="20"/>
      <c r="F548" s="19">
        <f>F549+F551</f>
        <v>25000000</v>
      </c>
      <c r="G548" s="9"/>
    </row>
    <row r="549" spans="1:7" s="30" customFormat="1" ht="12">
      <c r="A549" s="22" t="s">
        <v>113</v>
      </c>
      <c r="B549" s="100" t="s">
        <v>590</v>
      </c>
      <c r="C549" s="20"/>
      <c r="D549" s="20"/>
      <c r="E549" s="20"/>
      <c r="F549" s="19">
        <f>F550</f>
        <v>17000000</v>
      </c>
      <c r="G549" s="9"/>
    </row>
    <row r="550" spans="1:7" s="30" customFormat="1" ht="24">
      <c r="A550" s="22" t="s">
        <v>75</v>
      </c>
      <c r="B550" s="100" t="s">
        <v>590</v>
      </c>
      <c r="C550" s="20" t="s">
        <v>74</v>
      </c>
      <c r="D550" s="20" t="s">
        <v>17</v>
      </c>
      <c r="E550" s="20" t="s">
        <v>17</v>
      </c>
      <c r="F550" s="19">
        <v>17000000</v>
      </c>
      <c r="G550" s="9"/>
    </row>
    <row r="551" spans="1:7" s="30" customFormat="1" ht="36">
      <c r="A551" s="101" t="s">
        <v>591</v>
      </c>
      <c r="B551" s="100" t="s">
        <v>592</v>
      </c>
      <c r="C551" s="20"/>
      <c r="D551" s="20"/>
      <c r="E551" s="20"/>
      <c r="F551" s="19">
        <f>F552</f>
        <v>8000000</v>
      </c>
      <c r="G551" s="9"/>
    </row>
    <row r="552" spans="1:7" s="30" customFormat="1" ht="15" customHeight="1">
      <c r="A552" s="101" t="s">
        <v>101</v>
      </c>
      <c r="B552" s="23" t="s">
        <v>592</v>
      </c>
      <c r="C552" s="20" t="s">
        <v>89</v>
      </c>
      <c r="D552" s="20" t="s">
        <v>17</v>
      </c>
      <c r="E552" s="20" t="s">
        <v>12</v>
      </c>
      <c r="F552" s="19">
        <v>8000000</v>
      </c>
      <c r="G552" s="9"/>
    </row>
    <row r="553" spans="1:7" s="30" customFormat="1" ht="15" customHeight="1">
      <c r="A553" s="60" t="s">
        <v>103</v>
      </c>
      <c r="B553" s="25" t="s">
        <v>347</v>
      </c>
      <c r="C553" s="49"/>
      <c r="D553" s="49"/>
      <c r="E553" s="49"/>
      <c r="F553" s="41">
        <f>F554</f>
        <v>651456.69</v>
      </c>
      <c r="G553" s="9"/>
    </row>
    <row r="554" spans="1:7" s="30" customFormat="1" ht="36">
      <c r="A554" s="28" t="s">
        <v>381</v>
      </c>
      <c r="B554" s="18" t="s">
        <v>380</v>
      </c>
      <c r="C554" s="16"/>
      <c r="D554" s="16"/>
      <c r="E554" s="16"/>
      <c r="F554" s="19">
        <f>F555</f>
        <v>651456.69</v>
      </c>
      <c r="G554" s="9"/>
    </row>
    <row r="555" spans="1:7" s="30" customFormat="1" ht="15" customHeight="1">
      <c r="A555" s="101" t="s">
        <v>101</v>
      </c>
      <c r="B555" s="18" t="s">
        <v>380</v>
      </c>
      <c r="C555" s="20" t="s">
        <v>89</v>
      </c>
      <c r="D555" s="20" t="s">
        <v>17</v>
      </c>
      <c r="E555" s="20" t="s">
        <v>12</v>
      </c>
      <c r="F555" s="19">
        <v>651456.69</v>
      </c>
      <c r="G555" s="9"/>
    </row>
    <row r="556" spans="1:7" s="30" customFormat="1" ht="15" customHeight="1">
      <c r="A556" s="31" t="s">
        <v>250</v>
      </c>
      <c r="B556" s="18" t="s">
        <v>348</v>
      </c>
      <c r="C556" s="16"/>
      <c r="D556" s="16"/>
      <c r="E556" s="16"/>
      <c r="F556" s="19">
        <f>F557</f>
        <v>14871315</v>
      </c>
      <c r="G556" s="9"/>
    </row>
    <row r="557" spans="1:7" s="30" customFormat="1" ht="15" customHeight="1">
      <c r="A557" s="31" t="s">
        <v>113</v>
      </c>
      <c r="B557" s="18" t="s">
        <v>349</v>
      </c>
      <c r="C557" s="16"/>
      <c r="D557" s="16"/>
      <c r="E557" s="16"/>
      <c r="F557" s="19">
        <f>F558+F559</f>
        <v>14871315</v>
      </c>
      <c r="G557" s="9"/>
    </row>
    <row r="558" spans="1:7" s="30" customFormat="1" ht="24">
      <c r="A558" s="28" t="s">
        <v>75</v>
      </c>
      <c r="B558" s="18" t="s">
        <v>349</v>
      </c>
      <c r="C558" s="20" t="s">
        <v>74</v>
      </c>
      <c r="D558" s="20" t="s">
        <v>17</v>
      </c>
      <c r="E558" s="20" t="s">
        <v>17</v>
      </c>
      <c r="F558" s="19">
        <v>14371315</v>
      </c>
      <c r="G558" s="9"/>
    </row>
    <row r="559" spans="1:7" s="30" customFormat="1" ht="24">
      <c r="A559" s="28" t="s">
        <v>382</v>
      </c>
      <c r="B559" s="18" t="s">
        <v>566</v>
      </c>
      <c r="C559" s="20" t="s">
        <v>74</v>
      </c>
      <c r="D559" s="20" t="s">
        <v>17</v>
      </c>
      <c r="E559" s="20" t="s">
        <v>17</v>
      </c>
      <c r="F559" s="19">
        <v>500000</v>
      </c>
      <c r="G559" s="9"/>
    </row>
    <row r="560" spans="1:7" s="30" customFormat="1" ht="24">
      <c r="A560" s="21" t="s">
        <v>351</v>
      </c>
      <c r="B560" s="15" t="s">
        <v>352</v>
      </c>
      <c r="C560" s="20"/>
      <c r="D560" s="20"/>
      <c r="E560" s="20"/>
      <c r="F560" s="8">
        <f>F564+F561</f>
        <v>5202390</v>
      </c>
      <c r="G560" s="9"/>
    </row>
    <row r="561" spans="1:7" s="30" customFormat="1" ht="24">
      <c r="A561" s="28" t="s">
        <v>107</v>
      </c>
      <c r="B561" s="18" t="s">
        <v>623</v>
      </c>
      <c r="C561" s="20"/>
      <c r="D561" s="20"/>
      <c r="E561" s="20"/>
      <c r="F561" s="19">
        <f>F562</f>
        <v>3102390</v>
      </c>
      <c r="G561" s="9"/>
    </row>
    <row r="562" spans="1:7" s="30" customFormat="1" ht="36">
      <c r="A562" s="28" t="s">
        <v>624</v>
      </c>
      <c r="B562" s="18" t="s">
        <v>693</v>
      </c>
      <c r="C562" s="20"/>
      <c r="D562" s="20"/>
      <c r="E562" s="20"/>
      <c r="F562" s="19">
        <f>F563</f>
        <v>3102390</v>
      </c>
      <c r="G562" s="9"/>
    </row>
    <row r="563" spans="1:7" s="30" customFormat="1" ht="13.5" customHeight="1">
      <c r="A563" s="28" t="s">
        <v>60</v>
      </c>
      <c r="B563" s="18" t="s">
        <v>693</v>
      </c>
      <c r="C563" s="20" t="s">
        <v>61</v>
      </c>
      <c r="D563" s="20" t="s">
        <v>23</v>
      </c>
      <c r="E563" s="20" t="s">
        <v>14</v>
      </c>
      <c r="F563" s="19">
        <v>3102390</v>
      </c>
      <c r="G563" s="9"/>
    </row>
    <row r="564" spans="1:7" s="30" customFormat="1" ht="13.5" customHeight="1">
      <c r="A564" s="31" t="s">
        <v>111</v>
      </c>
      <c r="B564" s="18" t="s">
        <v>350</v>
      </c>
      <c r="C564" s="20"/>
      <c r="D564" s="20"/>
      <c r="E564" s="20"/>
      <c r="F564" s="19">
        <f>F565</f>
        <v>2100000</v>
      </c>
      <c r="G564" s="9"/>
    </row>
    <row r="565" spans="1:7" s="30" customFormat="1" ht="24">
      <c r="A565" s="31" t="s">
        <v>114</v>
      </c>
      <c r="B565" s="18" t="s">
        <v>677</v>
      </c>
      <c r="C565" s="20"/>
      <c r="D565" s="20"/>
      <c r="E565" s="20"/>
      <c r="F565" s="19">
        <f>F566</f>
        <v>2100000</v>
      </c>
      <c r="G565" s="9"/>
    </row>
    <row r="566" spans="1:7" s="30" customFormat="1" ht="15.75" customHeight="1">
      <c r="A566" s="28" t="s">
        <v>60</v>
      </c>
      <c r="B566" s="18" t="s">
        <v>677</v>
      </c>
      <c r="C566" s="20" t="s">
        <v>61</v>
      </c>
      <c r="D566" s="20" t="s">
        <v>23</v>
      </c>
      <c r="E566" s="20" t="s">
        <v>14</v>
      </c>
      <c r="F566" s="19">
        <v>2100000</v>
      </c>
      <c r="G566" s="9"/>
    </row>
    <row r="567" spans="1:7" s="30" customFormat="1" ht="16.5" customHeight="1">
      <c r="A567" s="38" t="s">
        <v>129</v>
      </c>
      <c r="B567" s="15" t="s">
        <v>5</v>
      </c>
      <c r="C567" s="7"/>
      <c r="D567" s="7"/>
      <c r="E567" s="7"/>
      <c r="F567" s="8">
        <f>F571+F568</f>
        <v>2183200</v>
      </c>
      <c r="G567" s="9"/>
    </row>
    <row r="568" spans="1:7" s="30" customFormat="1" ht="24">
      <c r="A568" s="24" t="s">
        <v>107</v>
      </c>
      <c r="B568" s="23" t="s">
        <v>383</v>
      </c>
      <c r="C568" s="7"/>
      <c r="D568" s="7"/>
      <c r="E568" s="7"/>
      <c r="F568" s="8">
        <f>F569</f>
        <v>1983200</v>
      </c>
      <c r="G568" s="9"/>
    </row>
    <row r="569" spans="1:7" s="30" customFormat="1" ht="24">
      <c r="A569" s="55" t="s">
        <v>385</v>
      </c>
      <c r="B569" s="25" t="s">
        <v>384</v>
      </c>
      <c r="C569" s="7"/>
      <c r="D569" s="7"/>
      <c r="E569" s="7"/>
      <c r="F569" s="19">
        <f>F570</f>
        <v>1983200</v>
      </c>
      <c r="G569" s="9"/>
    </row>
    <row r="570" spans="1:7" s="30" customFormat="1" ht="12">
      <c r="A570" s="22" t="s">
        <v>416</v>
      </c>
      <c r="B570" s="25" t="s">
        <v>384</v>
      </c>
      <c r="C570" s="20" t="s">
        <v>38</v>
      </c>
      <c r="D570" s="20" t="s">
        <v>17</v>
      </c>
      <c r="E570" s="20" t="s">
        <v>17</v>
      </c>
      <c r="F570" s="19">
        <v>1983200</v>
      </c>
      <c r="G570" s="9"/>
    </row>
    <row r="571" spans="1:7" s="30" customFormat="1" ht="12">
      <c r="A571" s="31" t="s">
        <v>103</v>
      </c>
      <c r="B571" s="18" t="s">
        <v>386</v>
      </c>
      <c r="C571" s="20"/>
      <c r="D571" s="20"/>
      <c r="E571" s="20"/>
      <c r="F571" s="19">
        <f>F572+F573</f>
        <v>200000</v>
      </c>
      <c r="G571" s="9"/>
    </row>
    <row r="572" spans="1:7" s="30" customFormat="1" ht="24">
      <c r="A572" s="27" t="s">
        <v>387</v>
      </c>
      <c r="B572" s="23" t="s">
        <v>567</v>
      </c>
      <c r="C572" s="20" t="s">
        <v>38</v>
      </c>
      <c r="D572" s="20" t="s">
        <v>17</v>
      </c>
      <c r="E572" s="20" t="s">
        <v>17</v>
      </c>
      <c r="F572" s="19">
        <v>100607.96</v>
      </c>
      <c r="G572" s="9"/>
    </row>
    <row r="573" spans="1:7" s="30" customFormat="1" ht="15" customHeight="1">
      <c r="A573" s="17" t="s">
        <v>417</v>
      </c>
      <c r="B573" s="23" t="s">
        <v>659</v>
      </c>
      <c r="C573" s="20" t="s">
        <v>38</v>
      </c>
      <c r="D573" s="20" t="s">
        <v>17</v>
      </c>
      <c r="E573" s="20" t="s">
        <v>17</v>
      </c>
      <c r="F573" s="19">
        <v>99392.04</v>
      </c>
      <c r="G573" s="9"/>
    </row>
    <row r="574" spans="1:7" s="30" customFormat="1" ht="15" customHeight="1">
      <c r="A574" s="10" t="s">
        <v>358</v>
      </c>
      <c r="B574" s="11" t="s">
        <v>158</v>
      </c>
      <c r="C574" s="37"/>
      <c r="D574" s="37"/>
      <c r="E574" s="37"/>
      <c r="F574" s="13">
        <f>F580+F575</f>
        <v>539700</v>
      </c>
      <c r="G574" s="9"/>
    </row>
    <row r="575" spans="1:7" s="30" customFormat="1" ht="24">
      <c r="A575" s="60" t="s">
        <v>107</v>
      </c>
      <c r="B575" s="52" t="s">
        <v>494</v>
      </c>
      <c r="C575" s="32"/>
      <c r="D575" s="32"/>
      <c r="E575" s="32"/>
      <c r="F575" s="41">
        <f>F576</f>
        <v>269700</v>
      </c>
      <c r="G575" s="9"/>
    </row>
    <row r="576" spans="1:7" s="30" customFormat="1" ht="13.5" customHeight="1">
      <c r="A576" s="22" t="s">
        <v>411</v>
      </c>
      <c r="B576" s="25" t="s">
        <v>410</v>
      </c>
      <c r="C576" s="32"/>
      <c r="D576" s="32"/>
      <c r="E576" s="32"/>
      <c r="F576" s="41">
        <f>F578+F577+F579</f>
        <v>269700</v>
      </c>
      <c r="G576" s="9"/>
    </row>
    <row r="577" spans="1:7" s="30" customFormat="1" ht="13.5" customHeight="1">
      <c r="A577" s="28" t="s">
        <v>64</v>
      </c>
      <c r="B577" s="25" t="s">
        <v>410</v>
      </c>
      <c r="C577" s="32" t="s">
        <v>63</v>
      </c>
      <c r="D577" s="32" t="s">
        <v>21</v>
      </c>
      <c r="E577" s="32" t="s">
        <v>21</v>
      </c>
      <c r="F577" s="41">
        <v>30000</v>
      </c>
      <c r="G577" s="9"/>
    </row>
    <row r="578" spans="1:7" s="30" customFormat="1" ht="13.5" customHeight="1">
      <c r="A578" s="22" t="s">
        <v>416</v>
      </c>
      <c r="B578" s="25" t="s">
        <v>410</v>
      </c>
      <c r="C578" s="32" t="s">
        <v>38</v>
      </c>
      <c r="D578" s="32" t="s">
        <v>21</v>
      </c>
      <c r="E578" s="32" t="s">
        <v>21</v>
      </c>
      <c r="F578" s="41">
        <v>219700</v>
      </c>
      <c r="G578" s="9"/>
    </row>
    <row r="579" spans="1:7" s="30" customFormat="1" ht="29.25" customHeight="1">
      <c r="A579" s="26" t="s">
        <v>50</v>
      </c>
      <c r="B579" s="25" t="s">
        <v>410</v>
      </c>
      <c r="C579" s="32" t="s">
        <v>48</v>
      </c>
      <c r="D579" s="32" t="s">
        <v>21</v>
      </c>
      <c r="E579" s="32" t="s">
        <v>21</v>
      </c>
      <c r="F579" s="41">
        <v>20000</v>
      </c>
      <c r="G579" s="9"/>
    </row>
    <row r="580" spans="1:7" s="30" customFormat="1" ht="13.5" customHeight="1">
      <c r="A580" s="31" t="s">
        <v>103</v>
      </c>
      <c r="B580" s="18" t="s">
        <v>259</v>
      </c>
      <c r="C580" s="16"/>
      <c r="D580" s="16"/>
      <c r="E580" s="16"/>
      <c r="F580" s="19">
        <f>F581</f>
        <v>270000</v>
      </c>
      <c r="G580" s="9"/>
    </row>
    <row r="581" spans="1:7" s="30" customFormat="1" ht="13.5" customHeight="1">
      <c r="A581" s="17" t="s">
        <v>117</v>
      </c>
      <c r="B581" s="18" t="s">
        <v>263</v>
      </c>
      <c r="C581" s="20"/>
      <c r="D581" s="20"/>
      <c r="E581" s="20"/>
      <c r="F581" s="19">
        <f>F582+F583</f>
        <v>270000</v>
      </c>
      <c r="G581" s="9"/>
    </row>
    <row r="582" spans="1:7" s="30" customFormat="1" ht="13.5" customHeight="1">
      <c r="A582" s="17" t="s">
        <v>417</v>
      </c>
      <c r="B582" s="18" t="s">
        <v>263</v>
      </c>
      <c r="C582" s="20" t="s">
        <v>38</v>
      </c>
      <c r="D582" s="20" t="s">
        <v>21</v>
      </c>
      <c r="E582" s="20" t="s">
        <v>21</v>
      </c>
      <c r="F582" s="19">
        <v>190000</v>
      </c>
      <c r="G582" s="9"/>
    </row>
    <row r="583" spans="1:7" s="30" customFormat="1" ht="13.5" customHeight="1">
      <c r="A583" s="17" t="s">
        <v>695</v>
      </c>
      <c r="B583" s="18" t="s">
        <v>694</v>
      </c>
      <c r="C583" s="20" t="s">
        <v>38</v>
      </c>
      <c r="D583" s="20" t="s">
        <v>21</v>
      </c>
      <c r="E583" s="20" t="s">
        <v>21</v>
      </c>
      <c r="F583" s="19">
        <v>80000</v>
      </c>
      <c r="G583" s="9"/>
    </row>
    <row r="584" spans="1:7" s="30" customFormat="1" ht="12">
      <c r="A584" s="10" t="s">
        <v>488</v>
      </c>
      <c r="B584" s="11" t="s">
        <v>159</v>
      </c>
      <c r="C584" s="37"/>
      <c r="D584" s="37"/>
      <c r="E584" s="37"/>
      <c r="F584" s="72">
        <f>F585+F590+F596</f>
        <v>63557370</v>
      </c>
      <c r="G584" s="9"/>
    </row>
    <row r="585" spans="1:7" s="30" customFormat="1" ht="36">
      <c r="A585" s="77" t="s">
        <v>208</v>
      </c>
      <c r="B585" s="52" t="s">
        <v>492</v>
      </c>
      <c r="C585" s="23"/>
      <c r="D585" s="61"/>
      <c r="E585" s="32"/>
      <c r="F585" s="19">
        <f>F586+F588</f>
        <v>46377100</v>
      </c>
      <c r="G585" s="9"/>
    </row>
    <row r="586" spans="1:7" s="30" customFormat="1" ht="24">
      <c r="A586" s="26" t="s">
        <v>221</v>
      </c>
      <c r="B586" s="52" t="s">
        <v>493</v>
      </c>
      <c r="C586" s="23"/>
      <c r="D586" s="32"/>
      <c r="E586" s="32"/>
      <c r="F586" s="53">
        <f>F587</f>
        <v>43079000</v>
      </c>
      <c r="G586" s="9"/>
    </row>
    <row r="587" spans="1:7" s="30" customFormat="1" ht="12">
      <c r="A587" s="26" t="s">
        <v>568</v>
      </c>
      <c r="B587" s="52" t="s">
        <v>493</v>
      </c>
      <c r="C587" s="23" t="s">
        <v>58</v>
      </c>
      <c r="D587" s="61">
        <v>14</v>
      </c>
      <c r="E587" s="32" t="s">
        <v>11</v>
      </c>
      <c r="F587" s="53">
        <v>43079000</v>
      </c>
      <c r="G587" s="9"/>
    </row>
    <row r="588" spans="1:7" s="102" customFormat="1" ht="24">
      <c r="A588" s="26" t="s">
        <v>71</v>
      </c>
      <c r="B588" s="52" t="s">
        <v>495</v>
      </c>
      <c r="C588" s="23"/>
      <c r="D588" s="23"/>
      <c r="E588" s="23"/>
      <c r="F588" s="53">
        <f>F589</f>
        <v>3298100</v>
      </c>
      <c r="G588" s="9"/>
    </row>
    <row r="589" spans="1:7" s="102" customFormat="1" ht="14.25" customHeight="1">
      <c r="A589" s="26" t="s">
        <v>324</v>
      </c>
      <c r="B589" s="52" t="s">
        <v>495</v>
      </c>
      <c r="C589" s="23" t="s">
        <v>46</v>
      </c>
      <c r="D589" s="32" t="s">
        <v>12</v>
      </c>
      <c r="E589" s="32" t="s">
        <v>14</v>
      </c>
      <c r="F589" s="53">
        <v>3298100</v>
      </c>
      <c r="G589" s="9"/>
    </row>
    <row r="590" spans="1:7" s="30" customFormat="1" ht="12">
      <c r="A590" s="68" t="s">
        <v>106</v>
      </c>
      <c r="B590" s="63" t="s">
        <v>489</v>
      </c>
      <c r="C590" s="97"/>
      <c r="D590" s="103"/>
      <c r="E590" s="103"/>
      <c r="F590" s="19">
        <f>SUM(F591:F595)</f>
        <v>17168145</v>
      </c>
      <c r="G590" s="9"/>
    </row>
    <row r="591" spans="1:7" s="30" customFormat="1" ht="14.25" customHeight="1">
      <c r="A591" s="29" t="s">
        <v>355</v>
      </c>
      <c r="B591" s="63" t="s">
        <v>489</v>
      </c>
      <c r="C591" s="20" t="s">
        <v>35</v>
      </c>
      <c r="D591" s="20" t="s">
        <v>11</v>
      </c>
      <c r="E591" s="20" t="s">
        <v>18</v>
      </c>
      <c r="F591" s="19">
        <v>11041724.62</v>
      </c>
      <c r="G591" s="9"/>
    </row>
    <row r="592" spans="1:7" s="30" customFormat="1" ht="24">
      <c r="A592" s="17" t="s">
        <v>36</v>
      </c>
      <c r="B592" s="63" t="s">
        <v>489</v>
      </c>
      <c r="C592" s="20" t="s">
        <v>37</v>
      </c>
      <c r="D592" s="20" t="s">
        <v>11</v>
      </c>
      <c r="E592" s="20" t="s">
        <v>18</v>
      </c>
      <c r="F592" s="19">
        <v>2070</v>
      </c>
      <c r="G592" s="9"/>
    </row>
    <row r="593" spans="1:7" s="30" customFormat="1" ht="24">
      <c r="A593" s="29" t="s">
        <v>356</v>
      </c>
      <c r="B593" s="63" t="s">
        <v>489</v>
      </c>
      <c r="C593" s="20" t="s">
        <v>353</v>
      </c>
      <c r="D593" s="20" t="s">
        <v>11</v>
      </c>
      <c r="E593" s="20" t="s">
        <v>18</v>
      </c>
      <c r="F593" s="19">
        <v>3325953.38</v>
      </c>
      <c r="G593" s="9"/>
    </row>
    <row r="594" spans="1:7" s="30" customFormat="1" ht="13.5" customHeight="1">
      <c r="A594" s="17" t="s">
        <v>64</v>
      </c>
      <c r="B594" s="63" t="s">
        <v>489</v>
      </c>
      <c r="C594" s="20" t="s">
        <v>63</v>
      </c>
      <c r="D594" s="20" t="s">
        <v>11</v>
      </c>
      <c r="E594" s="20" t="s">
        <v>18</v>
      </c>
      <c r="F594" s="19">
        <v>2181762</v>
      </c>
      <c r="G594" s="9"/>
    </row>
    <row r="595" spans="1:7" s="30" customFormat="1" ht="13.5" customHeight="1">
      <c r="A595" s="17" t="s">
        <v>416</v>
      </c>
      <c r="B595" s="63" t="s">
        <v>489</v>
      </c>
      <c r="C595" s="20" t="s">
        <v>38</v>
      </c>
      <c r="D595" s="20" t="s">
        <v>11</v>
      </c>
      <c r="E595" s="20" t="s">
        <v>18</v>
      </c>
      <c r="F595" s="19">
        <v>616635</v>
      </c>
      <c r="G595" s="9"/>
    </row>
    <row r="596" spans="1:7" s="30" customFormat="1" ht="13.5" customHeight="1">
      <c r="A596" s="31" t="s">
        <v>105</v>
      </c>
      <c r="B596" s="63" t="s">
        <v>490</v>
      </c>
      <c r="C596" s="20"/>
      <c r="D596" s="20"/>
      <c r="E596" s="20"/>
      <c r="F596" s="19">
        <f>F597+F598+F599</f>
        <v>12125</v>
      </c>
      <c r="G596" s="9"/>
    </row>
    <row r="597" spans="1:7" s="30" customFormat="1" ht="13.5" customHeight="1">
      <c r="A597" s="27" t="s">
        <v>42</v>
      </c>
      <c r="B597" s="63" t="s">
        <v>491</v>
      </c>
      <c r="C597" s="20" t="s">
        <v>39</v>
      </c>
      <c r="D597" s="20" t="s">
        <v>11</v>
      </c>
      <c r="E597" s="20" t="s">
        <v>18</v>
      </c>
      <c r="F597" s="19">
        <v>1999.22</v>
      </c>
      <c r="G597" s="9"/>
    </row>
    <row r="598" spans="1:7" s="30" customFormat="1" ht="13.5" customHeight="1">
      <c r="A598" s="28" t="s">
        <v>596</v>
      </c>
      <c r="B598" s="63" t="s">
        <v>491</v>
      </c>
      <c r="C598" s="20" t="s">
        <v>41</v>
      </c>
      <c r="D598" s="20" t="s">
        <v>11</v>
      </c>
      <c r="E598" s="20" t="s">
        <v>18</v>
      </c>
      <c r="F598" s="19">
        <v>10000</v>
      </c>
      <c r="G598" s="9"/>
    </row>
    <row r="599" spans="1:7" s="30" customFormat="1" ht="13.5" customHeight="1">
      <c r="A599" s="28" t="s">
        <v>605</v>
      </c>
      <c r="B599" s="63" t="s">
        <v>491</v>
      </c>
      <c r="C599" s="20" t="s">
        <v>604</v>
      </c>
      <c r="D599" s="20" t="s">
        <v>11</v>
      </c>
      <c r="E599" s="20" t="s">
        <v>18</v>
      </c>
      <c r="F599" s="19">
        <v>125.78</v>
      </c>
      <c r="G599" s="9"/>
    </row>
    <row r="600" spans="1:7" s="30" customFormat="1" ht="12">
      <c r="A600" s="45" t="s">
        <v>202</v>
      </c>
      <c r="B600" s="11" t="s">
        <v>153</v>
      </c>
      <c r="C600" s="37"/>
      <c r="D600" s="37"/>
      <c r="E600" s="37"/>
      <c r="F600" s="13">
        <f>F601</f>
        <v>218000</v>
      </c>
      <c r="G600" s="9"/>
    </row>
    <row r="601" spans="1:7" s="30" customFormat="1" ht="14.25" customHeight="1">
      <c r="A601" s="60" t="s">
        <v>104</v>
      </c>
      <c r="B601" s="25" t="s">
        <v>586</v>
      </c>
      <c r="C601" s="49"/>
      <c r="D601" s="49"/>
      <c r="E601" s="49"/>
      <c r="F601" s="50">
        <f>F602</f>
        <v>218000</v>
      </c>
      <c r="G601" s="9"/>
    </row>
    <row r="602" spans="1:7" s="30" customFormat="1" ht="14.25" customHeight="1">
      <c r="A602" s="28" t="s">
        <v>357</v>
      </c>
      <c r="B602" s="18" t="s">
        <v>266</v>
      </c>
      <c r="C602" s="16"/>
      <c r="D602" s="16"/>
      <c r="E602" s="16"/>
      <c r="F602" s="19">
        <f>F603</f>
        <v>218000</v>
      </c>
      <c r="G602" s="9"/>
    </row>
    <row r="603" spans="1:7" s="30" customFormat="1" ht="14.25" customHeight="1">
      <c r="A603" s="17" t="s">
        <v>321</v>
      </c>
      <c r="B603" s="18" t="s">
        <v>266</v>
      </c>
      <c r="C603" s="20" t="s">
        <v>49</v>
      </c>
      <c r="D603" s="20" t="s">
        <v>23</v>
      </c>
      <c r="E603" s="20" t="s">
        <v>18</v>
      </c>
      <c r="F603" s="19">
        <v>218000</v>
      </c>
      <c r="G603" s="9"/>
    </row>
    <row r="604" spans="1:7" s="30" customFormat="1" ht="24" hidden="1">
      <c r="A604" s="10" t="s">
        <v>359</v>
      </c>
      <c r="B604" s="11" t="s">
        <v>160</v>
      </c>
      <c r="C604" s="37"/>
      <c r="D604" s="37"/>
      <c r="E604" s="37"/>
      <c r="F604" s="13">
        <f>F605</f>
        <v>0</v>
      </c>
      <c r="G604" s="9"/>
    </row>
    <row r="605" spans="1:7" s="30" customFormat="1" ht="24" hidden="1">
      <c r="A605" s="31" t="s">
        <v>287</v>
      </c>
      <c r="B605" s="18" t="s">
        <v>267</v>
      </c>
      <c r="C605" s="16"/>
      <c r="D605" s="16"/>
      <c r="E605" s="16"/>
      <c r="F605" s="19">
        <f>F606</f>
        <v>0</v>
      </c>
      <c r="G605" s="9"/>
    </row>
    <row r="606" spans="1:7" s="30" customFormat="1" ht="12" hidden="1">
      <c r="A606" s="31" t="s">
        <v>119</v>
      </c>
      <c r="B606" s="18" t="s">
        <v>268</v>
      </c>
      <c r="C606" s="16"/>
      <c r="D606" s="16"/>
      <c r="E606" s="16"/>
      <c r="F606" s="19">
        <f>F607</f>
        <v>0</v>
      </c>
      <c r="G606" s="9"/>
    </row>
    <row r="607" spans="1:7" s="30" customFormat="1" ht="24" hidden="1">
      <c r="A607" s="17" t="s">
        <v>599</v>
      </c>
      <c r="B607" s="18" t="s">
        <v>268</v>
      </c>
      <c r="C607" s="20" t="s">
        <v>516</v>
      </c>
      <c r="D607" s="20" t="s">
        <v>16</v>
      </c>
      <c r="E607" s="20" t="s">
        <v>19</v>
      </c>
      <c r="F607" s="19"/>
      <c r="G607" s="9"/>
    </row>
    <row r="608" spans="1:7" s="30" customFormat="1" ht="27" customHeight="1">
      <c r="A608" s="10" t="s">
        <v>572</v>
      </c>
      <c r="B608" s="11" t="s">
        <v>161</v>
      </c>
      <c r="C608" s="37"/>
      <c r="D608" s="37"/>
      <c r="E608" s="37"/>
      <c r="F608" s="13">
        <f>F615+F609+F621</f>
        <v>144521237.94</v>
      </c>
      <c r="G608" s="9"/>
    </row>
    <row r="609" spans="1:7" s="30" customFormat="1" ht="24">
      <c r="A609" s="24" t="s">
        <v>107</v>
      </c>
      <c r="B609" s="23" t="s">
        <v>379</v>
      </c>
      <c r="C609" s="49"/>
      <c r="D609" s="49"/>
      <c r="E609" s="49"/>
      <c r="F609" s="41">
        <f>F610+F612</f>
        <v>139353240</v>
      </c>
      <c r="G609" s="9"/>
    </row>
    <row r="610" spans="1:7" s="30" customFormat="1" ht="12">
      <c r="A610" s="24" t="s">
        <v>669</v>
      </c>
      <c r="B610" s="23" t="s">
        <v>668</v>
      </c>
      <c r="C610" s="49"/>
      <c r="D610" s="49"/>
      <c r="E610" s="49"/>
      <c r="F610" s="41">
        <f>F611</f>
        <v>47482800</v>
      </c>
      <c r="G610" s="9"/>
    </row>
    <row r="611" spans="1:7" s="30" customFormat="1" ht="24">
      <c r="A611" s="24" t="s">
        <v>75</v>
      </c>
      <c r="B611" s="23" t="s">
        <v>668</v>
      </c>
      <c r="C611" s="32" t="s">
        <v>74</v>
      </c>
      <c r="D611" s="32" t="s">
        <v>16</v>
      </c>
      <c r="E611" s="32" t="s">
        <v>22</v>
      </c>
      <c r="F611" s="41">
        <v>47482800</v>
      </c>
      <c r="G611" s="129"/>
    </row>
    <row r="612" spans="1:7" s="30" customFormat="1" ht="20.25" customHeight="1">
      <c r="A612" s="24" t="s">
        <v>115</v>
      </c>
      <c r="B612" s="23" t="s">
        <v>501</v>
      </c>
      <c r="C612" s="49"/>
      <c r="D612" s="49"/>
      <c r="E612" s="49"/>
      <c r="F612" s="41">
        <f>F613+F614</f>
        <v>91870440</v>
      </c>
      <c r="G612" s="129"/>
    </row>
    <row r="613" spans="1:7" s="30" customFormat="1" ht="24" hidden="1">
      <c r="A613" s="55" t="s">
        <v>320</v>
      </c>
      <c r="B613" s="23" t="s">
        <v>501</v>
      </c>
      <c r="C613" s="32" t="s">
        <v>47</v>
      </c>
      <c r="D613" s="32" t="s">
        <v>16</v>
      </c>
      <c r="E613" s="32" t="s">
        <v>22</v>
      </c>
      <c r="F613" s="41"/>
      <c r="G613" s="129"/>
    </row>
    <row r="614" spans="1:7" s="30" customFormat="1" ht="18.75" customHeight="1">
      <c r="A614" s="17" t="s">
        <v>416</v>
      </c>
      <c r="B614" s="23" t="s">
        <v>501</v>
      </c>
      <c r="C614" s="32" t="s">
        <v>38</v>
      </c>
      <c r="D614" s="32" t="s">
        <v>16</v>
      </c>
      <c r="E614" s="32" t="s">
        <v>22</v>
      </c>
      <c r="F614" s="41">
        <v>91870440</v>
      </c>
      <c r="G614" s="129"/>
    </row>
    <row r="615" spans="1:7" s="30" customFormat="1" ht="18.75" customHeight="1">
      <c r="A615" s="31" t="s">
        <v>103</v>
      </c>
      <c r="B615" s="18" t="s">
        <v>500</v>
      </c>
      <c r="C615" s="16"/>
      <c r="D615" s="16"/>
      <c r="E615" s="16"/>
      <c r="F615" s="19">
        <f>F620+F616</f>
        <v>2328203.94</v>
      </c>
      <c r="G615" s="129"/>
    </row>
    <row r="616" spans="1:7" s="30" customFormat="1" ht="18.75" customHeight="1">
      <c r="A616" s="31" t="s">
        <v>115</v>
      </c>
      <c r="B616" s="18" t="s">
        <v>698</v>
      </c>
      <c r="C616" s="16"/>
      <c r="D616" s="16"/>
      <c r="E616" s="16"/>
      <c r="F616" s="19">
        <f>F617+F618</f>
        <v>116661.94</v>
      </c>
      <c r="G616" s="9"/>
    </row>
    <row r="617" spans="1:7" s="30" customFormat="1" ht="18.75" customHeight="1">
      <c r="A617" s="55" t="s">
        <v>320</v>
      </c>
      <c r="B617" s="18" t="s">
        <v>698</v>
      </c>
      <c r="C617" s="20" t="s">
        <v>47</v>
      </c>
      <c r="D617" s="20" t="s">
        <v>16</v>
      </c>
      <c r="E617" s="20" t="s">
        <v>22</v>
      </c>
      <c r="F617" s="19">
        <v>91638.42</v>
      </c>
      <c r="G617" s="9"/>
    </row>
    <row r="618" spans="1:7" s="30" customFormat="1" ht="18.75" customHeight="1">
      <c r="A618" s="17" t="s">
        <v>416</v>
      </c>
      <c r="B618" s="18" t="s">
        <v>698</v>
      </c>
      <c r="C618" s="20" t="s">
        <v>38</v>
      </c>
      <c r="D618" s="20" t="s">
        <v>16</v>
      </c>
      <c r="E618" s="20" t="s">
        <v>22</v>
      </c>
      <c r="F618" s="19">
        <v>25023.52</v>
      </c>
      <c r="G618" s="9"/>
    </row>
    <row r="619" spans="1:7" s="30" customFormat="1" ht="24">
      <c r="A619" s="104" t="s">
        <v>503</v>
      </c>
      <c r="B619" s="18" t="s">
        <v>502</v>
      </c>
      <c r="C619" s="16"/>
      <c r="D619" s="16"/>
      <c r="E619" s="16"/>
      <c r="F619" s="19">
        <f>F620</f>
        <v>2211542</v>
      </c>
      <c r="G619" s="9"/>
    </row>
    <row r="620" spans="1:7" s="30" customFormat="1" ht="24">
      <c r="A620" s="105" t="s">
        <v>320</v>
      </c>
      <c r="B620" s="18" t="s">
        <v>502</v>
      </c>
      <c r="C620" s="20" t="s">
        <v>38</v>
      </c>
      <c r="D620" s="20" t="s">
        <v>16</v>
      </c>
      <c r="E620" s="20" t="s">
        <v>22</v>
      </c>
      <c r="F620" s="19">
        <v>2211542</v>
      </c>
      <c r="G620" s="9"/>
    </row>
    <row r="621" spans="1:7" s="30" customFormat="1" ht="12">
      <c r="A621" s="17" t="s">
        <v>250</v>
      </c>
      <c r="B621" s="18" t="s">
        <v>626</v>
      </c>
      <c r="C621" s="20"/>
      <c r="D621" s="20"/>
      <c r="E621" s="20"/>
      <c r="F621" s="19">
        <f>F622</f>
        <v>2839794</v>
      </c>
      <c r="G621" s="9"/>
    </row>
    <row r="622" spans="1:7" s="30" customFormat="1" ht="24">
      <c r="A622" s="17" t="s">
        <v>627</v>
      </c>
      <c r="B622" s="18" t="s">
        <v>625</v>
      </c>
      <c r="C622" s="20"/>
      <c r="D622" s="20"/>
      <c r="E622" s="20"/>
      <c r="F622" s="19">
        <f>F623+F624</f>
        <v>2839794</v>
      </c>
      <c r="G622" s="9"/>
    </row>
    <row r="623" spans="1:7" s="30" customFormat="1" ht="24">
      <c r="A623" s="17" t="s">
        <v>75</v>
      </c>
      <c r="B623" s="18" t="s">
        <v>625</v>
      </c>
      <c r="C623" s="20" t="s">
        <v>74</v>
      </c>
      <c r="D623" s="20" t="s">
        <v>16</v>
      </c>
      <c r="E623" s="20" t="s">
        <v>22</v>
      </c>
      <c r="F623" s="19">
        <v>2651594</v>
      </c>
      <c r="G623" s="9"/>
    </row>
    <row r="624" spans="1:7" s="30" customFormat="1" ht="15.75" customHeight="1">
      <c r="A624" s="17" t="s">
        <v>669</v>
      </c>
      <c r="B624" s="18" t="s">
        <v>711</v>
      </c>
      <c r="C624" s="20" t="s">
        <v>74</v>
      </c>
      <c r="D624" s="20" t="s">
        <v>16</v>
      </c>
      <c r="E624" s="20" t="s">
        <v>22</v>
      </c>
      <c r="F624" s="19">
        <v>188200</v>
      </c>
      <c r="G624" s="9"/>
    </row>
    <row r="625" spans="1:7" s="30" customFormat="1" ht="24">
      <c r="A625" s="10" t="s">
        <v>573</v>
      </c>
      <c r="B625" s="11" t="s">
        <v>163</v>
      </c>
      <c r="C625" s="37"/>
      <c r="D625" s="37"/>
      <c r="E625" s="37"/>
      <c r="F625" s="13">
        <f>F626</f>
        <v>200000</v>
      </c>
      <c r="G625" s="9"/>
    </row>
    <row r="626" spans="1:7" s="30" customFormat="1" ht="15" customHeight="1">
      <c r="A626" s="31" t="s">
        <v>103</v>
      </c>
      <c r="B626" s="18" t="s">
        <v>269</v>
      </c>
      <c r="C626" s="16"/>
      <c r="D626" s="16"/>
      <c r="E626" s="16"/>
      <c r="F626" s="19">
        <f>F627</f>
        <v>200000</v>
      </c>
      <c r="G626" s="9"/>
    </row>
    <row r="627" spans="1:7" s="30" customFormat="1" ht="15" customHeight="1">
      <c r="A627" s="31" t="s">
        <v>116</v>
      </c>
      <c r="B627" s="18" t="s">
        <v>270</v>
      </c>
      <c r="C627" s="16"/>
      <c r="D627" s="16"/>
      <c r="E627" s="16"/>
      <c r="F627" s="19">
        <f>F629+F628</f>
        <v>200000</v>
      </c>
      <c r="G627" s="9"/>
    </row>
    <row r="628" spans="1:7" s="30" customFormat="1" ht="15" customHeight="1">
      <c r="A628" s="24" t="s">
        <v>64</v>
      </c>
      <c r="B628" s="18" t="s">
        <v>270</v>
      </c>
      <c r="C628" s="20" t="s">
        <v>63</v>
      </c>
      <c r="D628" s="20" t="s">
        <v>11</v>
      </c>
      <c r="E628" s="20" t="s">
        <v>31</v>
      </c>
      <c r="F628" s="19">
        <v>100280</v>
      </c>
      <c r="G628" s="9"/>
    </row>
    <row r="629" spans="1:7" s="30" customFormat="1" ht="15" customHeight="1">
      <c r="A629" s="17" t="s">
        <v>416</v>
      </c>
      <c r="B629" s="18" t="s">
        <v>270</v>
      </c>
      <c r="C629" s="20" t="s">
        <v>38</v>
      </c>
      <c r="D629" s="20" t="s">
        <v>11</v>
      </c>
      <c r="E629" s="20" t="s">
        <v>31</v>
      </c>
      <c r="F629" s="19">
        <v>99720</v>
      </c>
      <c r="G629" s="9"/>
    </row>
    <row r="630" spans="1:7" s="30" customFormat="1" ht="24">
      <c r="A630" s="10" t="s">
        <v>574</v>
      </c>
      <c r="B630" s="11" t="s">
        <v>162</v>
      </c>
      <c r="C630" s="37"/>
      <c r="D630" s="37"/>
      <c r="E630" s="37"/>
      <c r="F630" s="13">
        <f>F631</f>
        <v>110000</v>
      </c>
      <c r="G630" s="9"/>
    </row>
    <row r="631" spans="1:7" s="30" customFormat="1" ht="15" customHeight="1">
      <c r="A631" s="31" t="s">
        <v>103</v>
      </c>
      <c r="B631" s="18" t="s">
        <v>271</v>
      </c>
      <c r="C631" s="16"/>
      <c r="D631" s="16"/>
      <c r="E631" s="16"/>
      <c r="F631" s="19">
        <f>F632</f>
        <v>110000</v>
      </c>
      <c r="G631" s="9"/>
    </row>
    <row r="632" spans="1:7" s="30" customFormat="1" ht="15" customHeight="1">
      <c r="A632" s="31" t="s">
        <v>600</v>
      </c>
      <c r="B632" s="18" t="s">
        <v>272</v>
      </c>
      <c r="C632" s="16"/>
      <c r="D632" s="16"/>
      <c r="E632" s="16"/>
      <c r="F632" s="19">
        <f>F633</f>
        <v>110000</v>
      </c>
      <c r="G632" s="9"/>
    </row>
    <row r="633" spans="1:7" s="30" customFormat="1" ht="12">
      <c r="A633" s="31" t="s">
        <v>64</v>
      </c>
      <c r="B633" s="18" t="s">
        <v>272</v>
      </c>
      <c r="C633" s="20" t="s">
        <v>63</v>
      </c>
      <c r="D633" s="20" t="s">
        <v>11</v>
      </c>
      <c r="E633" s="20" t="s">
        <v>31</v>
      </c>
      <c r="F633" s="19">
        <v>110000</v>
      </c>
      <c r="G633" s="9"/>
    </row>
    <row r="634" spans="1:7" s="30" customFormat="1" ht="15" customHeight="1">
      <c r="A634" s="10" t="s">
        <v>98</v>
      </c>
      <c r="B634" s="11" t="s">
        <v>164</v>
      </c>
      <c r="C634" s="37"/>
      <c r="D634" s="37"/>
      <c r="E634" s="37"/>
      <c r="F634" s="13">
        <f>F635</f>
        <v>100000</v>
      </c>
      <c r="G634" s="9"/>
    </row>
    <row r="635" spans="1:7" s="30" customFormat="1" ht="15" customHeight="1">
      <c r="A635" s="31" t="s">
        <v>102</v>
      </c>
      <c r="B635" s="18" t="s">
        <v>322</v>
      </c>
      <c r="C635" s="16"/>
      <c r="D635" s="16"/>
      <c r="E635" s="16"/>
      <c r="F635" s="19">
        <f>F636</f>
        <v>100000</v>
      </c>
      <c r="G635" s="9"/>
    </row>
    <row r="636" spans="1:7" s="30" customFormat="1" ht="24">
      <c r="A636" s="31" t="s">
        <v>120</v>
      </c>
      <c r="B636" s="18" t="s">
        <v>273</v>
      </c>
      <c r="C636" s="16"/>
      <c r="D636" s="16"/>
      <c r="E636" s="16"/>
      <c r="F636" s="19">
        <f>F637+F638</f>
        <v>100000</v>
      </c>
      <c r="G636" s="9"/>
    </row>
    <row r="637" spans="1:7" s="30" customFormat="1" ht="15" customHeight="1">
      <c r="A637" s="17" t="s">
        <v>416</v>
      </c>
      <c r="B637" s="18" t="s">
        <v>273</v>
      </c>
      <c r="C637" s="20" t="s">
        <v>38</v>
      </c>
      <c r="D637" s="20" t="s">
        <v>11</v>
      </c>
      <c r="E637" s="20" t="s">
        <v>31</v>
      </c>
      <c r="F637" s="19">
        <v>83500</v>
      </c>
      <c r="G637" s="9"/>
    </row>
    <row r="638" spans="1:7" s="30" customFormat="1" ht="15" customHeight="1">
      <c r="A638" s="17" t="s">
        <v>416</v>
      </c>
      <c r="B638" s="18" t="s">
        <v>273</v>
      </c>
      <c r="C638" s="20" t="s">
        <v>38</v>
      </c>
      <c r="D638" s="20" t="s">
        <v>20</v>
      </c>
      <c r="E638" s="20" t="s">
        <v>11</v>
      </c>
      <c r="F638" s="19">
        <v>16500</v>
      </c>
      <c r="G638" s="9"/>
    </row>
    <row r="639" spans="1:7" s="30" customFormat="1" ht="15" customHeight="1">
      <c r="A639" s="10" t="s">
        <v>261</v>
      </c>
      <c r="B639" s="11" t="s">
        <v>262</v>
      </c>
      <c r="C639" s="37"/>
      <c r="D639" s="37"/>
      <c r="E639" s="37"/>
      <c r="F639" s="13">
        <f>F647+F640+F644</f>
        <v>1574300</v>
      </c>
      <c r="G639" s="9"/>
    </row>
    <row r="640" spans="1:7" s="30" customFormat="1" ht="36">
      <c r="A640" s="24" t="s">
        <v>409</v>
      </c>
      <c r="B640" s="78" t="s">
        <v>444</v>
      </c>
      <c r="C640" s="23"/>
      <c r="D640" s="23"/>
      <c r="E640" s="23"/>
      <c r="F640" s="88">
        <f>F641+F642+F643</f>
        <v>704300</v>
      </c>
      <c r="G640" s="9"/>
    </row>
    <row r="641" spans="1:7" s="30" customFormat="1" ht="12" hidden="1">
      <c r="A641" s="66" t="s">
        <v>1</v>
      </c>
      <c r="B641" s="78" t="s">
        <v>444</v>
      </c>
      <c r="C641" s="23" t="s">
        <v>52</v>
      </c>
      <c r="D641" s="23" t="s">
        <v>24</v>
      </c>
      <c r="E641" s="23" t="s">
        <v>12</v>
      </c>
      <c r="F641" s="88"/>
      <c r="G641" s="9"/>
    </row>
    <row r="642" spans="1:7" s="30" customFormat="1" ht="24" hidden="1">
      <c r="A642" s="66" t="s">
        <v>2</v>
      </c>
      <c r="B642" s="78" t="s">
        <v>444</v>
      </c>
      <c r="C642" s="23" t="s">
        <v>0</v>
      </c>
      <c r="D642" s="23" t="s">
        <v>24</v>
      </c>
      <c r="E642" s="23" t="s">
        <v>12</v>
      </c>
      <c r="F642" s="41"/>
      <c r="G642" s="9"/>
    </row>
    <row r="643" spans="1:7" s="30" customFormat="1" ht="12">
      <c r="A643" s="17" t="s">
        <v>416</v>
      </c>
      <c r="B643" s="78" t="s">
        <v>444</v>
      </c>
      <c r="C643" s="23" t="s">
        <v>38</v>
      </c>
      <c r="D643" s="23" t="s">
        <v>24</v>
      </c>
      <c r="E643" s="23" t="s">
        <v>12</v>
      </c>
      <c r="F643" s="41">
        <v>704300</v>
      </c>
      <c r="G643" s="9"/>
    </row>
    <row r="644" spans="1:7" s="30" customFormat="1" ht="12">
      <c r="A644" s="22" t="s">
        <v>72</v>
      </c>
      <c r="B644" s="78" t="s">
        <v>446</v>
      </c>
      <c r="C644" s="23"/>
      <c r="D644" s="23"/>
      <c r="E644" s="23"/>
      <c r="F644" s="41">
        <f>F645</f>
        <v>70000</v>
      </c>
      <c r="G644" s="9"/>
    </row>
    <row r="645" spans="1:7" s="30" customFormat="1" ht="24">
      <c r="A645" s="67" t="s">
        <v>445</v>
      </c>
      <c r="B645" s="78" t="s">
        <v>446</v>
      </c>
      <c r="C645" s="23"/>
      <c r="D645" s="23"/>
      <c r="E645" s="23"/>
      <c r="F645" s="41">
        <f>F646</f>
        <v>70000</v>
      </c>
      <c r="G645" s="9"/>
    </row>
    <row r="646" spans="1:7" s="30" customFormat="1" ht="14.25" customHeight="1">
      <c r="A646" s="84" t="s">
        <v>1</v>
      </c>
      <c r="B646" s="78" t="s">
        <v>446</v>
      </c>
      <c r="C646" s="23" t="s">
        <v>52</v>
      </c>
      <c r="D646" s="23" t="s">
        <v>24</v>
      </c>
      <c r="E646" s="23" t="s">
        <v>12</v>
      </c>
      <c r="F646" s="41">
        <v>70000</v>
      </c>
      <c r="G646" s="9"/>
    </row>
    <row r="647" spans="1:7" ht="14.25" customHeight="1">
      <c r="A647" s="31" t="s">
        <v>103</v>
      </c>
      <c r="B647" s="63" t="s">
        <v>275</v>
      </c>
      <c r="C647" s="20"/>
      <c r="D647" s="20"/>
      <c r="E647" s="20"/>
      <c r="F647" s="19">
        <f>F648</f>
        <v>800000</v>
      </c>
      <c r="G647" s="9"/>
    </row>
    <row r="648" spans="1:7" ht="14.25" customHeight="1">
      <c r="A648" s="31" t="s">
        <v>323</v>
      </c>
      <c r="B648" s="63" t="s">
        <v>274</v>
      </c>
      <c r="C648" s="20"/>
      <c r="D648" s="20"/>
      <c r="E648" s="20"/>
      <c r="F648" s="19">
        <f>F649</f>
        <v>800000</v>
      </c>
      <c r="G648" s="9"/>
    </row>
    <row r="649" spans="1:7" ht="14.25" customHeight="1">
      <c r="A649" s="17" t="s">
        <v>416</v>
      </c>
      <c r="B649" s="63" t="s">
        <v>274</v>
      </c>
      <c r="C649" s="20" t="s">
        <v>38</v>
      </c>
      <c r="D649" s="20" t="s">
        <v>24</v>
      </c>
      <c r="E649" s="20" t="s">
        <v>12</v>
      </c>
      <c r="F649" s="19">
        <v>800000</v>
      </c>
      <c r="G649" s="9"/>
    </row>
    <row r="650" spans="1:7" s="30" customFormat="1" ht="24">
      <c r="A650" s="45" t="s">
        <v>363</v>
      </c>
      <c r="B650" s="11" t="s">
        <v>125</v>
      </c>
      <c r="C650" s="37"/>
      <c r="D650" s="37"/>
      <c r="E650" s="37"/>
      <c r="F650" s="13">
        <f>F652</f>
        <v>15000</v>
      </c>
      <c r="G650" s="9"/>
    </row>
    <row r="651" spans="1:7" s="30" customFormat="1" ht="15" customHeight="1">
      <c r="A651" s="31" t="s">
        <v>103</v>
      </c>
      <c r="B651" s="25" t="s">
        <v>126</v>
      </c>
      <c r="C651" s="49"/>
      <c r="D651" s="49"/>
      <c r="E651" s="49"/>
      <c r="F651" s="41">
        <f>F652</f>
        <v>15000</v>
      </c>
      <c r="G651" s="9"/>
    </row>
    <row r="652" spans="1:7" s="30" customFormat="1" ht="15" customHeight="1">
      <c r="A652" s="17" t="s">
        <v>128</v>
      </c>
      <c r="B652" s="25" t="s">
        <v>127</v>
      </c>
      <c r="C652" s="20"/>
      <c r="D652" s="20"/>
      <c r="E652" s="20"/>
      <c r="F652" s="19">
        <f>F653</f>
        <v>15000</v>
      </c>
      <c r="G652" s="9"/>
    </row>
    <row r="653" spans="1:7" s="30" customFormat="1" ht="15" customHeight="1">
      <c r="A653" s="17" t="s">
        <v>416</v>
      </c>
      <c r="B653" s="25" t="s">
        <v>127</v>
      </c>
      <c r="C653" s="20" t="s">
        <v>38</v>
      </c>
      <c r="D653" s="20" t="s">
        <v>16</v>
      </c>
      <c r="E653" s="20" t="s">
        <v>11</v>
      </c>
      <c r="F653" s="19">
        <v>15000</v>
      </c>
      <c r="G653" s="9"/>
    </row>
    <row r="654" spans="1:7" s="30" customFormat="1" ht="36" hidden="1">
      <c r="A654" s="45" t="s">
        <v>365</v>
      </c>
      <c r="B654" s="11" t="s">
        <v>366</v>
      </c>
      <c r="C654" s="37"/>
      <c r="D654" s="37"/>
      <c r="E654" s="37"/>
      <c r="F654" s="13">
        <f>F657</f>
        <v>0</v>
      </c>
      <c r="G654" s="9"/>
    </row>
    <row r="655" spans="1:7" s="30" customFormat="1" ht="15" customHeight="1" hidden="1">
      <c r="A655" s="31" t="s">
        <v>103</v>
      </c>
      <c r="B655" s="25" t="s">
        <v>588</v>
      </c>
      <c r="C655" s="49"/>
      <c r="D655" s="49"/>
      <c r="E655" s="49"/>
      <c r="F655" s="41">
        <f>F656</f>
        <v>0</v>
      </c>
      <c r="G655" s="9"/>
    </row>
    <row r="656" spans="1:7" s="30" customFormat="1" ht="24" hidden="1">
      <c r="A656" s="35" t="s">
        <v>367</v>
      </c>
      <c r="B656" s="25" t="s">
        <v>584</v>
      </c>
      <c r="C656" s="20"/>
      <c r="D656" s="20"/>
      <c r="E656" s="20"/>
      <c r="F656" s="19">
        <f>F657</f>
        <v>0</v>
      </c>
      <c r="G656" s="9"/>
    </row>
    <row r="657" spans="1:7" s="30" customFormat="1" ht="12" hidden="1">
      <c r="A657" s="35" t="s">
        <v>417</v>
      </c>
      <c r="B657" s="25" t="s">
        <v>584</v>
      </c>
      <c r="C657" s="20" t="s">
        <v>38</v>
      </c>
      <c r="D657" s="20" t="s">
        <v>11</v>
      </c>
      <c r="E657" s="20" t="s">
        <v>31</v>
      </c>
      <c r="F657" s="19">
        <v>0</v>
      </c>
      <c r="G657" s="9"/>
    </row>
    <row r="658" spans="1:7" s="30" customFormat="1" ht="24">
      <c r="A658" s="45" t="s">
        <v>369</v>
      </c>
      <c r="B658" s="11" t="s">
        <v>368</v>
      </c>
      <c r="C658" s="37"/>
      <c r="D658" s="37"/>
      <c r="E658" s="37"/>
      <c r="F658" s="13">
        <f>F659</f>
        <v>39000</v>
      </c>
      <c r="G658" s="9"/>
    </row>
    <row r="659" spans="1:7" s="30" customFormat="1" ht="15" customHeight="1">
      <c r="A659" s="31" t="s">
        <v>103</v>
      </c>
      <c r="B659" s="25" t="s">
        <v>370</v>
      </c>
      <c r="C659" s="49"/>
      <c r="D659" s="49"/>
      <c r="E659" s="49"/>
      <c r="F659" s="41">
        <f>F660</f>
        <v>39000</v>
      </c>
      <c r="G659" s="9"/>
    </row>
    <row r="660" spans="1:7" s="30" customFormat="1" ht="15" customHeight="1">
      <c r="A660" s="31" t="s">
        <v>587</v>
      </c>
      <c r="B660" s="25" t="s">
        <v>414</v>
      </c>
      <c r="C660" s="49"/>
      <c r="D660" s="49"/>
      <c r="E660" s="49"/>
      <c r="F660" s="41">
        <f>F661</f>
        <v>39000</v>
      </c>
      <c r="G660" s="9"/>
    </row>
    <row r="661" spans="1:7" s="30" customFormat="1" ht="15" customHeight="1">
      <c r="A661" s="35" t="s">
        <v>417</v>
      </c>
      <c r="B661" s="25" t="s">
        <v>414</v>
      </c>
      <c r="C661" s="20" t="s">
        <v>38</v>
      </c>
      <c r="D661" s="20" t="s">
        <v>11</v>
      </c>
      <c r="E661" s="20" t="s">
        <v>31</v>
      </c>
      <c r="F661" s="19">
        <v>39000</v>
      </c>
      <c r="G661" s="9"/>
    </row>
    <row r="662" spans="1:7" s="30" customFormat="1" ht="15" customHeight="1">
      <c r="A662" s="106" t="s">
        <v>123</v>
      </c>
      <c r="B662" s="107" t="s">
        <v>203</v>
      </c>
      <c r="C662" s="71"/>
      <c r="D662" s="71"/>
      <c r="E662" s="71"/>
      <c r="F662" s="13">
        <f>F663+F670+F702+F721+F774+F789+F796+F811+F786+F771</f>
        <v>197939134.29</v>
      </c>
      <c r="G662" s="9"/>
    </row>
    <row r="663" spans="1:7" s="30" customFormat="1" ht="27.75" customHeight="1">
      <c r="A663" s="108" t="s">
        <v>107</v>
      </c>
      <c r="B663" s="80" t="s">
        <v>223</v>
      </c>
      <c r="C663" s="32"/>
      <c r="D663" s="32"/>
      <c r="E663" s="32"/>
      <c r="F663" s="50">
        <f>F666+F664+F668</f>
        <v>12905000</v>
      </c>
      <c r="G663" s="9"/>
    </row>
    <row r="664" spans="1:7" s="30" customFormat="1" ht="29.25" customHeight="1">
      <c r="A664" s="60" t="s">
        <v>697</v>
      </c>
      <c r="B664" s="23" t="s">
        <v>696</v>
      </c>
      <c r="C664" s="32"/>
      <c r="D664" s="32"/>
      <c r="E664" s="32"/>
      <c r="F664" s="50">
        <f>F665</f>
        <v>12600000</v>
      </c>
      <c r="G664" s="9"/>
    </row>
    <row r="665" spans="1:7" s="30" customFormat="1" ht="15.75" customHeight="1">
      <c r="A665" s="60" t="s">
        <v>101</v>
      </c>
      <c r="B665" s="23" t="s">
        <v>696</v>
      </c>
      <c r="C665" s="32" t="s">
        <v>89</v>
      </c>
      <c r="D665" s="32" t="s">
        <v>17</v>
      </c>
      <c r="E665" s="32" t="s">
        <v>12</v>
      </c>
      <c r="F665" s="41">
        <v>12600000</v>
      </c>
      <c r="G665" s="9"/>
    </row>
    <row r="666" spans="1:7" s="30" customFormat="1" ht="15.75" customHeight="1">
      <c r="A666" s="22" t="s">
        <v>378</v>
      </c>
      <c r="B666" s="23" t="s">
        <v>377</v>
      </c>
      <c r="C666" s="23"/>
      <c r="D666" s="32"/>
      <c r="E666" s="32"/>
      <c r="F666" s="41">
        <f>F667</f>
        <v>105000</v>
      </c>
      <c r="G666" s="9"/>
    </row>
    <row r="667" spans="1:7" s="30" customFormat="1" ht="15.75" customHeight="1">
      <c r="A667" s="35" t="s">
        <v>417</v>
      </c>
      <c r="B667" s="23" t="s">
        <v>377</v>
      </c>
      <c r="C667" s="23" t="s">
        <v>38</v>
      </c>
      <c r="D667" s="32" t="s">
        <v>16</v>
      </c>
      <c r="E667" s="32" t="s">
        <v>17</v>
      </c>
      <c r="F667" s="41">
        <v>105000</v>
      </c>
      <c r="G667" s="9"/>
    </row>
    <row r="668" spans="1:7" s="30" customFormat="1" ht="29.25" customHeight="1">
      <c r="A668" s="26" t="s">
        <v>723</v>
      </c>
      <c r="B668" s="23" t="s">
        <v>722</v>
      </c>
      <c r="C668" s="81"/>
      <c r="D668" s="81"/>
      <c r="E668" s="81"/>
      <c r="F668" s="41">
        <f>F669</f>
        <v>200000</v>
      </c>
      <c r="G668" s="9"/>
    </row>
    <row r="669" spans="1:7" s="30" customFormat="1" ht="15.75" customHeight="1">
      <c r="A669" s="35" t="s">
        <v>417</v>
      </c>
      <c r="B669" s="23" t="s">
        <v>722</v>
      </c>
      <c r="C669" s="23" t="s">
        <v>38</v>
      </c>
      <c r="D669" s="32" t="s">
        <v>16</v>
      </c>
      <c r="E669" s="32" t="s">
        <v>17</v>
      </c>
      <c r="F669" s="41">
        <v>200000</v>
      </c>
      <c r="G669" s="9"/>
    </row>
    <row r="670" spans="1:7" s="30" customFormat="1" ht="39" customHeight="1">
      <c r="A670" s="109" t="s">
        <v>208</v>
      </c>
      <c r="B670" s="80" t="s">
        <v>205</v>
      </c>
      <c r="C670" s="23"/>
      <c r="D670" s="61"/>
      <c r="E670" s="32"/>
      <c r="F670" s="87">
        <f>F671+F676+F679+F683+F689+F700+F695+F687</f>
        <v>5062820</v>
      </c>
      <c r="G670" s="9"/>
    </row>
    <row r="671" spans="1:7" s="30" customFormat="1" ht="13.5" customHeight="1">
      <c r="A671" s="26" t="s">
        <v>43</v>
      </c>
      <c r="B671" s="52" t="s">
        <v>224</v>
      </c>
      <c r="C671" s="32"/>
      <c r="D671" s="32"/>
      <c r="E671" s="32"/>
      <c r="F671" s="53">
        <f>F672+F673+F674+F675</f>
        <v>801800</v>
      </c>
      <c r="G671" s="9"/>
    </row>
    <row r="672" spans="1:7" s="30" customFormat="1" ht="13.5" customHeight="1">
      <c r="A672" s="56" t="s">
        <v>355</v>
      </c>
      <c r="B672" s="52" t="s">
        <v>224</v>
      </c>
      <c r="C672" s="32" t="s">
        <v>35</v>
      </c>
      <c r="D672" s="32" t="s">
        <v>11</v>
      </c>
      <c r="E672" s="32" t="s">
        <v>16</v>
      </c>
      <c r="F672" s="41">
        <v>478377.68</v>
      </c>
      <c r="G672" s="9"/>
    </row>
    <row r="673" spans="1:7" s="30" customFormat="1" ht="24">
      <c r="A673" s="56" t="s">
        <v>356</v>
      </c>
      <c r="B673" s="52" t="s">
        <v>224</v>
      </c>
      <c r="C673" s="32" t="s">
        <v>353</v>
      </c>
      <c r="D673" s="32" t="s">
        <v>11</v>
      </c>
      <c r="E673" s="32" t="s">
        <v>16</v>
      </c>
      <c r="F673" s="41">
        <v>168335.24</v>
      </c>
      <c r="G673" s="9"/>
    </row>
    <row r="674" spans="1:7" s="30" customFormat="1" ht="15" customHeight="1">
      <c r="A674" s="56" t="s">
        <v>64</v>
      </c>
      <c r="B674" s="52" t="s">
        <v>224</v>
      </c>
      <c r="C674" s="32" t="s">
        <v>63</v>
      </c>
      <c r="D674" s="32" t="s">
        <v>11</v>
      </c>
      <c r="E674" s="32" t="s">
        <v>16</v>
      </c>
      <c r="F674" s="41">
        <v>34897.26</v>
      </c>
      <c r="G674" s="9"/>
    </row>
    <row r="675" spans="1:7" s="30" customFormat="1" ht="15" customHeight="1">
      <c r="A675" s="56" t="s">
        <v>416</v>
      </c>
      <c r="B675" s="52" t="s">
        <v>224</v>
      </c>
      <c r="C675" s="32" t="s">
        <v>38</v>
      </c>
      <c r="D675" s="32" t="s">
        <v>11</v>
      </c>
      <c r="E675" s="32" t="s">
        <v>16</v>
      </c>
      <c r="F675" s="41">
        <v>120189.82</v>
      </c>
      <c r="G675" s="9"/>
    </row>
    <row r="676" spans="1:7" s="30" customFormat="1" ht="24">
      <c r="A676" s="26" t="s">
        <v>222</v>
      </c>
      <c r="B676" s="52" t="s">
        <v>206</v>
      </c>
      <c r="C676" s="23"/>
      <c r="D676" s="32"/>
      <c r="E676" s="32"/>
      <c r="F676" s="53">
        <f>F678+F677</f>
        <v>90000</v>
      </c>
      <c r="G676" s="9"/>
    </row>
    <row r="677" spans="1:7" s="30" customFormat="1" ht="12.75" customHeight="1">
      <c r="A677" s="26" t="s">
        <v>64</v>
      </c>
      <c r="B677" s="52" t="s">
        <v>206</v>
      </c>
      <c r="C677" s="23" t="s">
        <v>63</v>
      </c>
      <c r="D677" s="32" t="s">
        <v>11</v>
      </c>
      <c r="E677" s="32" t="s">
        <v>16</v>
      </c>
      <c r="F677" s="53">
        <v>65627</v>
      </c>
      <c r="G677" s="9"/>
    </row>
    <row r="678" spans="1:8" s="102" customFormat="1" ht="12.75" customHeight="1">
      <c r="A678" s="26" t="s">
        <v>416</v>
      </c>
      <c r="B678" s="52" t="s">
        <v>206</v>
      </c>
      <c r="C678" s="23" t="s">
        <v>38</v>
      </c>
      <c r="D678" s="32" t="s">
        <v>11</v>
      </c>
      <c r="E678" s="32" t="s">
        <v>16</v>
      </c>
      <c r="F678" s="53">
        <v>24373</v>
      </c>
      <c r="G678" s="9"/>
      <c r="H678" s="1"/>
    </row>
    <row r="679" spans="1:8" s="102" customFormat="1" ht="24">
      <c r="A679" s="26" t="s">
        <v>30</v>
      </c>
      <c r="B679" s="52" t="s">
        <v>207</v>
      </c>
      <c r="C679" s="23"/>
      <c r="D679" s="61"/>
      <c r="E679" s="32"/>
      <c r="F679" s="53">
        <f>F680+F682+F681</f>
        <v>112740</v>
      </c>
      <c r="G679" s="9"/>
      <c r="H679" s="1"/>
    </row>
    <row r="680" spans="1:7" s="30" customFormat="1" ht="12">
      <c r="A680" s="56" t="s">
        <v>355</v>
      </c>
      <c r="B680" s="52" t="s">
        <v>207</v>
      </c>
      <c r="C680" s="23" t="s">
        <v>35</v>
      </c>
      <c r="D680" s="32" t="s">
        <v>11</v>
      </c>
      <c r="E680" s="32" t="s">
        <v>16</v>
      </c>
      <c r="F680" s="53">
        <v>34178</v>
      </c>
      <c r="G680" s="9"/>
    </row>
    <row r="681" spans="1:7" s="30" customFormat="1" ht="24">
      <c r="A681" s="56" t="s">
        <v>356</v>
      </c>
      <c r="B681" s="52" t="s">
        <v>207</v>
      </c>
      <c r="C681" s="23" t="s">
        <v>353</v>
      </c>
      <c r="D681" s="32" t="s">
        <v>11</v>
      </c>
      <c r="E681" s="32" t="s">
        <v>16</v>
      </c>
      <c r="F681" s="53">
        <v>10322</v>
      </c>
      <c r="G681" s="9"/>
    </row>
    <row r="682" spans="1:7" s="30" customFormat="1" ht="13.5" customHeight="1">
      <c r="A682" s="26" t="s">
        <v>416</v>
      </c>
      <c r="B682" s="52" t="s">
        <v>207</v>
      </c>
      <c r="C682" s="23" t="s">
        <v>38</v>
      </c>
      <c r="D682" s="32" t="s">
        <v>11</v>
      </c>
      <c r="E682" s="32" t="s">
        <v>16</v>
      </c>
      <c r="F682" s="53">
        <v>68240</v>
      </c>
      <c r="G682" s="9"/>
    </row>
    <row r="683" spans="1:7" s="30" customFormat="1" ht="13.5" customHeight="1">
      <c r="A683" s="26" t="s">
        <v>32</v>
      </c>
      <c r="B683" s="52" t="s">
        <v>209</v>
      </c>
      <c r="C683" s="23"/>
      <c r="D683" s="32"/>
      <c r="E683" s="32"/>
      <c r="F683" s="53">
        <f>F684+F686+F685</f>
        <v>378050</v>
      </c>
      <c r="G683" s="9"/>
    </row>
    <row r="684" spans="1:7" s="30" customFormat="1" ht="13.5" customHeight="1">
      <c r="A684" s="56" t="s">
        <v>355</v>
      </c>
      <c r="B684" s="52" t="s">
        <v>209</v>
      </c>
      <c r="C684" s="23" t="s">
        <v>35</v>
      </c>
      <c r="D684" s="32" t="s">
        <v>16</v>
      </c>
      <c r="E684" s="32" t="s">
        <v>11</v>
      </c>
      <c r="F684" s="53">
        <v>262584.69</v>
      </c>
      <c r="G684" s="9"/>
    </row>
    <row r="685" spans="1:7" s="30" customFormat="1" ht="24">
      <c r="A685" s="56" t="s">
        <v>356</v>
      </c>
      <c r="B685" s="52" t="s">
        <v>209</v>
      </c>
      <c r="C685" s="23" t="s">
        <v>353</v>
      </c>
      <c r="D685" s="32" t="s">
        <v>16</v>
      </c>
      <c r="E685" s="32" t="s">
        <v>11</v>
      </c>
      <c r="F685" s="53">
        <v>81756.48</v>
      </c>
      <c r="G685" s="9"/>
    </row>
    <row r="686" spans="1:7" s="30" customFormat="1" ht="12">
      <c r="A686" s="26" t="s">
        <v>416</v>
      </c>
      <c r="B686" s="52" t="s">
        <v>209</v>
      </c>
      <c r="C686" s="23" t="s">
        <v>38</v>
      </c>
      <c r="D686" s="32" t="s">
        <v>16</v>
      </c>
      <c r="E686" s="32" t="s">
        <v>11</v>
      </c>
      <c r="F686" s="53">
        <v>33708.83</v>
      </c>
      <c r="G686" s="9"/>
    </row>
    <row r="687" spans="1:7" s="30" customFormat="1" ht="24">
      <c r="A687" s="66" t="s">
        <v>374</v>
      </c>
      <c r="B687" s="52" t="s">
        <v>373</v>
      </c>
      <c r="C687" s="23"/>
      <c r="D687" s="32"/>
      <c r="E687" s="32"/>
      <c r="F687" s="53">
        <f>F688</f>
        <v>43730</v>
      </c>
      <c r="G687" s="9"/>
    </row>
    <row r="688" spans="1:7" s="30" customFormat="1" ht="24">
      <c r="A688" s="22" t="s">
        <v>375</v>
      </c>
      <c r="B688" s="52" t="s">
        <v>373</v>
      </c>
      <c r="C688" s="23" t="s">
        <v>376</v>
      </c>
      <c r="D688" s="32" t="s">
        <v>11</v>
      </c>
      <c r="E688" s="32" t="s">
        <v>17</v>
      </c>
      <c r="F688" s="53">
        <v>43730</v>
      </c>
      <c r="G688" s="9"/>
    </row>
    <row r="689" spans="1:7" ht="24">
      <c r="A689" s="22" t="s">
        <v>73</v>
      </c>
      <c r="B689" s="52" t="s">
        <v>211</v>
      </c>
      <c r="C689" s="23"/>
      <c r="D689" s="23"/>
      <c r="E689" s="23"/>
      <c r="F689" s="53">
        <f>F690+F692+F694+F691+F693</f>
        <v>3475200</v>
      </c>
      <c r="G689" s="9"/>
    </row>
    <row r="690" spans="1:7" s="30" customFormat="1" ht="12">
      <c r="A690" s="56" t="s">
        <v>355</v>
      </c>
      <c r="B690" s="52" t="s">
        <v>211</v>
      </c>
      <c r="C690" s="23" t="s">
        <v>35</v>
      </c>
      <c r="D690" s="32" t="s">
        <v>14</v>
      </c>
      <c r="E690" s="32" t="s">
        <v>16</v>
      </c>
      <c r="F690" s="53">
        <v>1569000</v>
      </c>
      <c r="G690" s="9"/>
    </row>
    <row r="691" spans="1:7" s="30" customFormat="1" ht="24">
      <c r="A691" s="56" t="s">
        <v>36</v>
      </c>
      <c r="B691" s="52" t="s">
        <v>211</v>
      </c>
      <c r="C691" s="23" t="s">
        <v>37</v>
      </c>
      <c r="D691" s="32" t="s">
        <v>14</v>
      </c>
      <c r="E691" s="32" t="s">
        <v>16</v>
      </c>
      <c r="F691" s="53">
        <v>10000</v>
      </c>
      <c r="G691" s="9"/>
    </row>
    <row r="692" spans="1:7" s="30" customFormat="1" ht="24">
      <c r="A692" s="56" t="s">
        <v>356</v>
      </c>
      <c r="B692" s="52" t="s">
        <v>211</v>
      </c>
      <c r="C692" s="23" t="s">
        <v>353</v>
      </c>
      <c r="D692" s="32" t="s">
        <v>14</v>
      </c>
      <c r="E692" s="32" t="s">
        <v>16</v>
      </c>
      <c r="F692" s="53">
        <v>476885.36</v>
      </c>
      <c r="G692" s="9"/>
    </row>
    <row r="693" spans="1:7" s="30" customFormat="1" ht="12">
      <c r="A693" s="56" t="s">
        <v>64</v>
      </c>
      <c r="B693" s="52" t="s">
        <v>211</v>
      </c>
      <c r="C693" s="23" t="s">
        <v>63</v>
      </c>
      <c r="D693" s="32" t="s">
        <v>14</v>
      </c>
      <c r="E693" s="32" t="s">
        <v>16</v>
      </c>
      <c r="F693" s="53">
        <v>42425</v>
      </c>
      <c r="G693" s="9"/>
    </row>
    <row r="694" spans="1:7" s="30" customFormat="1" ht="12">
      <c r="A694" s="26" t="s">
        <v>416</v>
      </c>
      <c r="B694" s="52" t="s">
        <v>211</v>
      </c>
      <c r="C694" s="23" t="s">
        <v>38</v>
      </c>
      <c r="D694" s="32" t="s">
        <v>14</v>
      </c>
      <c r="E694" s="32" t="s">
        <v>16</v>
      </c>
      <c r="F694" s="53">
        <v>1376889.64</v>
      </c>
      <c r="G694" s="9"/>
    </row>
    <row r="695" spans="1:7" s="30" customFormat="1" ht="24">
      <c r="A695" s="26" t="s">
        <v>66</v>
      </c>
      <c r="B695" s="52" t="s">
        <v>65</v>
      </c>
      <c r="C695" s="23"/>
      <c r="D695" s="32"/>
      <c r="E695" s="32"/>
      <c r="F695" s="53">
        <f>F699+F697+F696+F698</f>
        <v>62100</v>
      </c>
      <c r="G695" s="9"/>
    </row>
    <row r="696" spans="1:7" s="30" customFormat="1" ht="12">
      <c r="A696" s="56" t="s">
        <v>355</v>
      </c>
      <c r="B696" s="52" t="s">
        <v>65</v>
      </c>
      <c r="C696" s="23" t="s">
        <v>35</v>
      </c>
      <c r="D696" s="32" t="s">
        <v>11</v>
      </c>
      <c r="E696" s="32" t="s">
        <v>16</v>
      </c>
      <c r="F696" s="53">
        <v>41652</v>
      </c>
      <c r="G696" s="9"/>
    </row>
    <row r="697" spans="1:7" s="30" customFormat="1" ht="24">
      <c r="A697" s="56" t="s">
        <v>356</v>
      </c>
      <c r="B697" s="52" t="s">
        <v>65</v>
      </c>
      <c r="C697" s="23" t="s">
        <v>353</v>
      </c>
      <c r="D697" s="32" t="s">
        <v>11</v>
      </c>
      <c r="E697" s="32" t="s">
        <v>16</v>
      </c>
      <c r="F697" s="41">
        <v>12578</v>
      </c>
      <c r="G697" s="9"/>
    </row>
    <row r="698" spans="1:7" s="30" customFormat="1" ht="12">
      <c r="A698" s="17" t="s">
        <v>64</v>
      </c>
      <c r="B698" s="52" t="s">
        <v>65</v>
      </c>
      <c r="C698" s="23" t="s">
        <v>63</v>
      </c>
      <c r="D698" s="32" t="s">
        <v>11</v>
      </c>
      <c r="E698" s="32" t="s">
        <v>16</v>
      </c>
      <c r="F698" s="41">
        <v>800</v>
      </c>
      <c r="G698" s="9"/>
    </row>
    <row r="699" spans="1:7" s="30" customFormat="1" ht="12">
      <c r="A699" s="26" t="s">
        <v>416</v>
      </c>
      <c r="B699" s="52" t="s">
        <v>65</v>
      </c>
      <c r="C699" s="23" t="s">
        <v>38</v>
      </c>
      <c r="D699" s="32" t="s">
        <v>11</v>
      </c>
      <c r="E699" s="32" t="s">
        <v>16</v>
      </c>
      <c r="F699" s="41">
        <v>7070</v>
      </c>
      <c r="G699" s="9"/>
    </row>
    <row r="700" spans="1:7" s="30" customFormat="1" ht="28.5" customHeight="1">
      <c r="A700" s="22" t="s">
        <v>418</v>
      </c>
      <c r="B700" s="52" t="s">
        <v>212</v>
      </c>
      <c r="C700" s="23"/>
      <c r="D700" s="23"/>
      <c r="E700" s="23"/>
      <c r="F700" s="53">
        <f>F701</f>
        <v>99200</v>
      </c>
      <c r="G700" s="9"/>
    </row>
    <row r="701" spans="1:7" s="30" customFormat="1" ht="12">
      <c r="A701" s="26" t="s">
        <v>416</v>
      </c>
      <c r="B701" s="52" t="s">
        <v>212</v>
      </c>
      <c r="C701" s="23" t="s">
        <v>38</v>
      </c>
      <c r="D701" s="32" t="s">
        <v>16</v>
      </c>
      <c r="E701" s="32" t="s">
        <v>17</v>
      </c>
      <c r="F701" s="53">
        <v>99200</v>
      </c>
      <c r="G701" s="9"/>
    </row>
    <row r="702" spans="1:7" ht="12">
      <c r="A702" s="75" t="s">
        <v>101</v>
      </c>
      <c r="B702" s="110" t="s">
        <v>218</v>
      </c>
      <c r="C702" s="20"/>
      <c r="D702" s="20"/>
      <c r="E702" s="20"/>
      <c r="F702" s="8">
        <f>F717+F719+F709+F711+F705+F713+F715+F703</f>
        <v>54896201.75</v>
      </c>
      <c r="G702" s="9"/>
    </row>
    <row r="703" spans="1:7" ht="36">
      <c r="A703" s="31" t="s">
        <v>713</v>
      </c>
      <c r="B703" s="63" t="s">
        <v>712</v>
      </c>
      <c r="C703" s="20"/>
      <c r="D703" s="20"/>
      <c r="E703" s="20"/>
      <c r="F703" s="19">
        <f>F704</f>
        <v>2000000</v>
      </c>
      <c r="G703" s="9"/>
    </row>
    <row r="704" spans="1:7" ht="12">
      <c r="A704" s="27" t="s">
        <v>91</v>
      </c>
      <c r="B704" s="63" t="s">
        <v>712</v>
      </c>
      <c r="C704" s="20" t="s">
        <v>89</v>
      </c>
      <c r="D704" s="20" t="s">
        <v>17</v>
      </c>
      <c r="E704" s="20" t="s">
        <v>17</v>
      </c>
      <c r="F704" s="19">
        <v>2000000</v>
      </c>
      <c r="G704" s="9"/>
    </row>
    <row r="705" spans="1:7" s="112" customFormat="1" ht="42" customHeight="1">
      <c r="A705" s="111" t="s">
        <v>95</v>
      </c>
      <c r="B705" s="63" t="s">
        <v>337</v>
      </c>
      <c r="C705" s="20"/>
      <c r="D705" s="20"/>
      <c r="E705" s="20"/>
      <c r="F705" s="19">
        <f>F706+F708+F707</f>
        <v>14331829.15</v>
      </c>
      <c r="G705" s="9"/>
    </row>
    <row r="706" spans="1:7" s="112" customFormat="1" ht="17.25" customHeight="1">
      <c r="A706" s="27" t="s">
        <v>91</v>
      </c>
      <c r="B706" s="63" t="s">
        <v>337</v>
      </c>
      <c r="C706" s="20" t="s">
        <v>89</v>
      </c>
      <c r="D706" s="20" t="s">
        <v>17</v>
      </c>
      <c r="E706" s="20" t="s">
        <v>12</v>
      </c>
      <c r="F706" s="19">
        <v>13631829.15</v>
      </c>
      <c r="G706" s="9"/>
    </row>
    <row r="707" spans="1:7" s="112" customFormat="1" ht="17.25" customHeight="1">
      <c r="A707" s="27" t="s">
        <v>91</v>
      </c>
      <c r="B707" s="63" t="s">
        <v>337</v>
      </c>
      <c r="C707" s="20" t="s">
        <v>89</v>
      </c>
      <c r="D707" s="20" t="s">
        <v>17</v>
      </c>
      <c r="E707" s="20" t="s">
        <v>14</v>
      </c>
      <c r="F707" s="19">
        <v>100000</v>
      </c>
      <c r="G707" s="9"/>
    </row>
    <row r="708" spans="1:7" s="112" customFormat="1" ht="17.25" customHeight="1">
      <c r="A708" s="27" t="s">
        <v>91</v>
      </c>
      <c r="B708" s="63" t="s">
        <v>337</v>
      </c>
      <c r="C708" s="20" t="s">
        <v>89</v>
      </c>
      <c r="D708" s="20" t="s">
        <v>17</v>
      </c>
      <c r="E708" s="20" t="s">
        <v>17</v>
      </c>
      <c r="F708" s="19">
        <v>600000</v>
      </c>
      <c r="G708" s="9"/>
    </row>
    <row r="709" spans="1:7" s="30" customFormat="1" ht="36">
      <c r="A709" s="28" t="s">
        <v>93</v>
      </c>
      <c r="B709" s="63" t="s">
        <v>336</v>
      </c>
      <c r="C709" s="20"/>
      <c r="D709" s="20"/>
      <c r="E709" s="20"/>
      <c r="F709" s="19">
        <f>F710</f>
        <v>27845365.02</v>
      </c>
      <c r="G709" s="9"/>
    </row>
    <row r="710" spans="1:7" s="30" customFormat="1" ht="15.75" customHeight="1">
      <c r="A710" s="27" t="s">
        <v>91</v>
      </c>
      <c r="B710" s="63" t="s">
        <v>336</v>
      </c>
      <c r="C710" s="20" t="s">
        <v>89</v>
      </c>
      <c r="D710" s="20" t="s">
        <v>16</v>
      </c>
      <c r="E710" s="20" t="s">
        <v>22</v>
      </c>
      <c r="F710" s="19">
        <v>27845365.02</v>
      </c>
      <c r="G710" s="9"/>
    </row>
    <row r="711" spans="1:7" s="112" customFormat="1" ht="48">
      <c r="A711" s="111" t="s">
        <v>94</v>
      </c>
      <c r="B711" s="63" t="s">
        <v>338</v>
      </c>
      <c r="C711" s="20"/>
      <c r="D711" s="20"/>
      <c r="E711" s="20"/>
      <c r="F711" s="19">
        <f>F712</f>
        <v>602235.6</v>
      </c>
      <c r="G711" s="9"/>
    </row>
    <row r="712" spans="1:7" s="112" customFormat="1" ht="12">
      <c r="A712" s="27" t="s">
        <v>91</v>
      </c>
      <c r="B712" s="63" t="s">
        <v>338</v>
      </c>
      <c r="C712" s="20" t="s">
        <v>89</v>
      </c>
      <c r="D712" s="20" t="s">
        <v>17</v>
      </c>
      <c r="E712" s="20" t="s">
        <v>11</v>
      </c>
      <c r="F712" s="19">
        <v>602235.6</v>
      </c>
      <c r="G712" s="9"/>
    </row>
    <row r="713" spans="1:7" s="112" customFormat="1" ht="24">
      <c r="A713" s="28" t="s">
        <v>96</v>
      </c>
      <c r="B713" s="63" t="s">
        <v>339</v>
      </c>
      <c r="C713" s="64"/>
      <c r="D713" s="64"/>
      <c r="E713" s="64"/>
      <c r="F713" s="19">
        <f>F714</f>
        <v>9386771.98</v>
      </c>
      <c r="G713" s="9"/>
    </row>
    <row r="714" spans="1:7" s="112" customFormat="1" ht="12">
      <c r="A714" s="27" t="s">
        <v>91</v>
      </c>
      <c r="B714" s="63" t="s">
        <v>339</v>
      </c>
      <c r="C714" s="64" t="s">
        <v>89</v>
      </c>
      <c r="D714" s="64" t="s">
        <v>17</v>
      </c>
      <c r="E714" s="64" t="s">
        <v>14</v>
      </c>
      <c r="F714" s="19">
        <v>9386771.98</v>
      </c>
      <c r="G714" s="9"/>
    </row>
    <row r="715" spans="1:7" s="112" customFormat="1" ht="24">
      <c r="A715" s="28" t="s">
        <v>97</v>
      </c>
      <c r="B715" s="63" t="s">
        <v>340</v>
      </c>
      <c r="C715" s="64"/>
      <c r="D715" s="64"/>
      <c r="E715" s="64"/>
      <c r="F715" s="19">
        <f>F716</f>
        <v>700000</v>
      </c>
      <c r="G715" s="9"/>
    </row>
    <row r="716" spans="1:7" s="112" customFormat="1" ht="12">
      <c r="A716" s="27" t="s">
        <v>91</v>
      </c>
      <c r="B716" s="63" t="s">
        <v>340</v>
      </c>
      <c r="C716" s="64" t="s">
        <v>89</v>
      </c>
      <c r="D716" s="64" t="s">
        <v>17</v>
      </c>
      <c r="E716" s="64" t="s">
        <v>14</v>
      </c>
      <c r="F716" s="19">
        <v>700000</v>
      </c>
      <c r="G716" s="9"/>
    </row>
    <row r="717" spans="1:7" ht="24">
      <c r="A717" s="27" t="s">
        <v>90</v>
      </c>
      <c r="B717" s="63" t="s">
        <v>334</v>
      </c>
      <c r="C717" s="20"/>
      <c r="D717" s="20"/>
      <c r="E717" s="20"/>
      <c r="F717" s="19">
        <f>F718</f>
        <v>30000</v>
      </c>
      <c r="G717" s="9"/>
    </row>
    <row r="718" spans="1:7" ht="12">
      <c r="A718" s="27" t="s">
        <v>91</v>
      </c>
      <c r="B718" s="63" t="s">
        <v>334</v>
      </c>
      <c r="C718" s="20" t="s">
        <v>89</v>
      </c>
      <c r="D718" s="20" t="s">
        <v>11</v>
      </c>
      <c r="E718" s="20" t="s">
        <v>31</v>
      </c>
      <c r="F718" s="19">
        <v>30000</v>
      </c>
      <c r="G718" s="9"/>
    </row>
    <row r="719" spans="1:7" s="30" customFormat="1" ht="24" hidden="1">
      <c r="A719" s="28" t="s">
        <v>92</v>
      </c>
      <c r="B719" s="63" t="s">
        <v>335</v>
      </c>
      <c r="C719" s="20"/>
      <c r="D719" s="20"/>
      <c r="E719" s="20"/>
      <c r="F719" s="19">
        <f>F720</f>
        <v>0</v>
      </c>
      <c r="G719" s="9"/>
    </row>
    <row r="720" spans="1:7" s="30" customFormat="1" ht="14.25" customHeight="1" hidden="1">
      <c r="A720" s="27" t="s">
        <v>91</v>
      </c>
      <c r="B720" s="63" t="s">
        <v>335</v>
      </c>
      <c r="C720" s="20" t="s">
        <v>89</v>
      </c>
      <c r="D720" s="20" t="s">
        <v>14</v>
      </c>
      <c r="E720" s="20" t="s">
        <v>22</v>
      </c>
      <c r="F720" s="19">
        <v>0</v>
      </c>
      <c r="G720" s="9"/>
    </row>
    <row r="721" spans="1:7" s="30" customFormat="1" ht="14.25" customHeight="1">
      <c r="A721" s="75" t="s">
        <v>102</v>
      </c>
      <c r="B721" s="110" t="s">
        <v>185</v>
      </c>
      <c r="C721" s="64"/>
      <c r="D721" s="20"/>
      <c r="E721" s="20"/>
      <c r="F721" s="113">
        <f>F726+F756+F764+F769+F761+F729+F759+F766+F722+F724</f>
        <v>86131360.68</v>
      </c>
      <c r="G721" s="9"/>
    </row>
    <row r="722" spans="1:7" s="30" customFormat="1" ht="14.25" customHeight="1">
      <c r="A722" s="17" t="s">
        <v>25</v>
      </c>
      <c r="B722" s="63" t="s">
        <v>295</v>
      </c>
      <c r="C722" s="64"/>
      <c r="D722" s="20"/>
      <c r="E722" s="20"/>
      <c r="F722" s="65">
        <f>F723</f>
        <v>379708</v>
      </c>
      <c r="G722" s="9"/>
    </row>
    <row r="723" spans="1:7" s="30" customFormat="1" ht="14.25" customHeight="1">
      <c r="A723" s="17" t="s">
        <v>416</v>
      </c>
      <c r="B723" s="63" t="s">
        <v>295</v>
      </c>
      <c r="C723" s="64" t="s">
        <v>38</v>
      </c>
      <c r="D723" s="20" t="s">
        <v>16</v>
      </c>
      <c r="E723" s="20" t="s">
        <v>19</v>
      </c>
      <c r="F723" s="65">
        <v>379708</v>
      </c>
      <c r="G723" s="9"/>
    </row>
    <row r="724" spans="1:7" s="30" customFormat="1" ht="14.25" customHeight="1">
      <c r="A724" s="28" t="s">
        <v>342</v>
      </c>
      <c r="B724" s="63" t="s">
        <v>293</v>
      </c>
      <c r="C724" s="64"/>
      <c r="D724" s="20"/>
      <c r="E724" s="20"/>
      <c r="F724" s="65">
        <f>F725</f>
        <v>593959.92</v>
      </c>
      <c r="G724" s="9"/>
    </row>
    <row r="725" spans="1:7" s="30" customFormat="1" ht="14.25" customHeight="1">
      <c r="A725" s="17" t="s">
        <v>292</v>
      </c>
      <c r="B725" s="63" t="s">
        <v>293</v>
      </c>
      <c r="C725" s="64" t="s">
        <v>291</v>
      </c>
      <c r="D725" s="20" t="s">
        <v>11</v>
      </c>
      <c r="E725" s="20" t="s">
        <v>24</v>
      </c>
      <c r="F725" s="65">
        <v>593959.92</v>
      </c>
      <c r="G725" s="9"/>
    </row>
    <row r="726" spans="1:7" s="30" customFormat="1" ht="14.25" customHeight="1">
      <c r="A726" s="17" t="s">
        <v>13</v>
      </c>
      <c r="B726" s="63" t="s">
        <v>294</v>
      </c>
      <c r="C726" s="20"/>
      <c r="D726" s="20"/>
      <c r="E726" s="20"/>
      <c r="F726" s="114">
        <f>F727+F728</f>
        <v>1956114</v>
      </c>
      <c r="G726" s="9"/>
    </row>
    <row r="727" spans="1:7" s="30" customFormat="1" ht="14.25" customHeight="1">
      <c r="A727" s="29" t="s">
        <v>355</v>
      </c>
      <c r="B727" s="63" t="s">
        <v>294</v>
      </c>
      <c r="C727" s="20" t="s">
        <v>35</v>
      </c>
      <c r="D727" s="20" t="s">
        <v>11</v>
      </c>
      <c r="E727" s="20" t="s">
        <v>12</v>
      </c>
      <c r="F727" s="19">
        <v>1496392</v>
      </c>
      <c r="G727" s="9"/>
    </row>
    <row r="728" spans="1:7" s="30" customFormat="1" ht="24">
      <c r="A728" s="29" t="s">
        <v>356</v>
      </c>
      <c r="B728" s="63" t="s">
        <v>294</v>
      </c>
      <c r="C728" s="20" t="s">
        <v>353</v>
      </c>
      <c r="D728" s="20" t="s">
        <v>11</v>
      </c>
      <c r="E728" s="20" t="s">
        <v>12</v>
      </c>
      <c r="F728" s="41">
        <v>459722</v>
      </c>
      <c r="G728" s="9"/>
    </row>
    <row r="729" spans="1:7" s="30" customFormat="1" ht="14.25" customHeight="1">
      <c r="A729" s="68" t="s">
        <v>106</v>
      </c>
      <c r="B729" s="63" t="s">
        <v>184</v>
      </c>
      <c r="C729" s="97"/>
      <c r="D729" s="103"/>
      <c r="E729" s="103"/>
      <c r="F729" s="41">
        <f>SUM(F730:F754)</f>
        <v>77800696.94</v>
      </c>
      <c r="G729" s="9"/>
    </row>
    <row r="730" spans="1:7" s="30" customFormat="1" ht="14.25" customHeight="1">
      <c r="A730" s="29" t="s">
        <v>355</v>
      </c>
      <c r="B730" s="63" t="s">
        <v>184</v>
      </c>
      <c r="C730" s="20" t="s">
        <v>35</v>
      </c>
      <c r="D730" s="20" t="s">
        <v>15</v>
      </c>
      <c r="E730" s="20" t="s">
        <v>14</v>
      </c>
      <c r="F730" s="41">
        <v>1213577</v>
      </c>
      <c r="G730" s="9"/>
    </row>
    <row r="731" spans="1:7" s="30" customFormat="1" ht="14.25" customHeight="1">
      <c r="A731" s="17" t="s">
        <v>36</v>
      </c>
      <c r="B731" s="63" t="s">
        <v>184</v>
      </c>
      <c r="C731" s="20" t="s">
        <v>37</v>
      </c>
      <c r="D731" s="20" t="s">
        <v>11</v>
      </c>
      <c r="E731" s="20" t="s">
        <v>14</v>
      </c>
      <c r="F731" s="41">
        <v>690</v>
      </c>
      <c r="G731" s="9"/>
    </row>
    <row r="732" spans="1:7" s="30" customFormat="1" ht="23.25" customHeight="1">
      <c r="A732" s="115" t="s">
        <v>375</v>
      </c>
      <c r="B732" s="63" t="s">
        <v>184</v>
      </c>
      <c r="C732" s="20" t="s">
        <v>376</v>
      </c>
      <c r="D732" s="20" t="s">
        <v>11</v>
      </c>
      <c r="E732" s="20" t="s">
        <v>14</v>
      </c>
      <c r="F732" s="41">
        <v>32676</v>
      </c>
      <c r="G732" s="9"/>
    </row>
    <row r="733" spans="1:7" s="30" customFormat="1" ht="24">
      <c r="A733" s="29" t="s">
        <v>356</v>
      </c>
      <c r="B733" s="63" t="s">
        <v>184</v>
      </c>
      <c r="C733" s="20" t="s">
        <v>353</v>
      </c>
      <c r="D733" s="20" t="s">
        <v>11</v>
      </c>
      <c r="E733" s="20" t="s">
        <v>14</v>
      </c>
      <c r="F733" s="41">
        <v>388320</v>
      </c>
      <c r="G733" s="9"/>
    </row>
    <row r="734" spans="1:7" s="30" customFormat="1" ht="14.25" customHeight="1">
      <c r="A734" s="17" t="s">
        <v>64</v>
      </c>
      <c r="B734" s="63" t="s">
        <v>184</v>
      </c>
      <c r="C734" s="20" t="s">
        <v>63</v>
      </c>
      <c r="D734" s="20" t="s">
        <v>11</v>
      </c>
      <c r="E734" s="20" t="s">
        <v>14</v>
      </c>
      <c r="F734" s="41">
        <v>170551.92</v>
      </c>
      <c r="G734" s="9"/>
    </row>
    <row r="735" spans="1:7" s="30" customFormat="1" ht="14.25" customHeight="1">
      <c r="A735" s="17" t="s">
        <v>416</v>
      </c>
      <c r="B735" s="63" t="s">
        <v>184</v>
      </c>
      <c r="C735" s="20" t="s">
        <v>38</v>
      </c>
      <c r="D735" s="20" t="s">
        <v>11</v>
      </c>
      <c r="E735" s="20" t="s">
        <v>14</v>
      </c>
      <c r="F735" s="41">
        <v>784280.36</v>
      </c>
      <c r="G735" s="9"/>
    </row>
    <row r="736" spans="1:7" s="30" customFormat="1" ht="14.25" customHeight="1">
      <c r="A736" s="17" t="s">
        <v>605</v>
      </c>
      <c r="B736" s="63" t="s">
        <v>184</v>
      </c>
      <c r="C736" s="20" t="s">
        <v>604</v>
      </c>
      <c r="D736" s="20" t="s">
        <v>11</v>
      </c>
      <c r="E736" s="20" t="s">
        <v>14</v>
      </c>
      <c r="F736" s="41">
        <v>0.4</v>
      </c>
      <c r="G736" s="9"/>
    </row>
    <row r="737" spans="1:7" s="30" customFormat="1" ht="14.25" customHeight="1">
      <c r="A737" s="29" t="s">
        <v>355</v>
      </c>
      <c r="B737" s="63" t="s">
        <v>184</v>
      </c>
      <c r="C737" s="20" t="s">
        <v>35</v>
      </c>
      <c r="D737" s="20" t="s">
        <v>11</v>
      </c>
      <c r="E737" s="20" t="s">
        <v>16</v>
      </c>
      <c r="F737" s="41">
        <v>33764796</v>
      </c>
      <c r="G737" s="9"/>
    </row>
    <row r="738" spans="1:7" s="30" customFormat="1" ht="14.25" customHeight="1">
      <c r="A738" s="17" t="s">
        <v>36</v>
      </c>
      <c r="B738" s="63" t="s">
        <v>184</v>
      </c>
      <c r="C738" s="20" t="s">
        <v>37</v>
      </c>
      <c r="D738" s="20" t="s">
        <v>11</v>
      </c>
      <c r="E738" s="20" t="s">
        <v>16</v>
      </c>
      <c r="F738" s="41">
        <f>300000</f>
        <v>300000</v>
      </c>
      <c r="G738" s="9"/>
    </row>
    <row r="739" spans="1:7" s="30" customFormat="1" ht="24">
      <c r="A739" s="29" t="s">
        <v>356</v>
      </c>
      <c r="B739" s="63" t="s">
        <v>184</v>
      </c>
      <c r="C739" s="20" t="s">
        <v>353</v>
      </c>
      <c r="D739" s="20" t="s">
        <v>11</v>
      </c>
      <c r="E739" s="20" t="s">
        <v>16</v>
      </c>
      <c r="F739" s="41">
        <v>10239682</v>
      </c>
      <c r="G739" s="9"/>
    </row>
    <row r="740" spans="1:7" s="30" customFormat="1" ht="15" customHeight="1">
      <c r="A740" s="17" t="s">
        <v>64</v>
      </c>
      <c r="B740" s="63" t="s">
        <v>184</v>
      </c>
      <c r="C740" s="20" t="s">
        <v>63</v>
      </c>
      <c r="D740" s="20" t="s">
        <v>11</v>
      </c>
      <c r="E740" s="20" t="s">
        <v>16</v>
      </c>
      <c r="F740" s="41">
        <v>3532010</v>
      </c>
      <c r="G740" s="9"/>
    </row>
    <row r="741" spans="1:7" s="30" customFormat="1" ht="15" customHeight="1">
      <c r="A741" s="17" t="s">
        <v>416</v>
      </c>
      <c r="B741" s="63" t="s">
        <v>184</v>
      </c>
      <c r="C741" s="20" t="s">
        <v>38</v>
      </c>
      <c r="D741" s="20" t="s">
        <v>11</v>
      </c>
      <c r="E741" s="20" t="s">
        <v>16</v>
      </c>
      <c r="F741" s="41">
        <v>15004360</v>
      </c>
      <c r="G741" s="9"/>
    </row>
    <row r="742" spans="1:7" ht="15" customHeight="1">
      <c r="A742" s="29" t="s">
        <v>355</v>
      </c>
      <c r="B742" s="63" t="s">
        <v>184</v>
      </c>
      <c r="C742" s="20" t="s">
        <v>35</v>
      </c>
      <c r="D742" s="20" t="s">
        <v>11</v>
      </c>
      <c r="E742" s="20" t="s">
        <v>18</v>
      </c>
      <c r="F742" s="41">
        <v>1017897</v>
      </c>
      <c r="G742" s="9"/>
    </row>
    <row r="743" spans="1:7" ht="15" customHeight="1">
      <c r="A743" s="17" t="s">
        <v>36</v>
      </c>
      <c r="B743" s="63" t="s">
        <v>184</v>
      </c>
      <c r="C743" s="20" t="s">
        <v>37</v>
      </c>
      <c r="D743" s="20" t="s">
        <v>11</v>
      </c>
      <c r="E743" s="20" t="s">
        <v>18</v>
      </c>
      <c r="F743" s="41">
        <v>11750</v>
      </c>
      <c r="G743" s="9"/>
    </row>
    <row r="744" spans="1:7" ht="24">
      <c r="A744" s="29" t="s">
        <v>356</v>
      </c>
      <c r="B744" s="63" t="s">
        <v>184</v>
      </c>
      <c r="C744" s="20" t="s">
        <v>353</v>
      </c>
      <c r="D744" s="20" t="s">
        <v>11</v>
      </c>
      <c r="E744" s="20" t="s">
        <v>18</v>
      </c>
      <c r="F744" s="41">
        <v>307420</v>
      </c>
      <c r="G744" s="9"/>
    </row>
    <row r="745" spans="1:7" ht="15" customHeight="1">
      <c r="A745" s="17" t="s">
        <v>64</v>
      </c>
      <c r="B745" s="63" t="s">
        <v>184</v>
      </c>
      <c r="C745" s="20" t="s">
        <v>63</v>
      </c>
      <c r="D745" s="20" t="s">
        <v>11</v>
      </c>
      <c r="E745" s="20" t="s">
        <v>18</v>
      </c>
      <c r="F745" s="41">
        <v>58000</v>
      </c>
      <c r="G745" s="9"/>
    </row>
    <row r="746" spans="1:7" ht="15" customHeight="1">
      <c r="A746" s="17" t="s">
        <v>416</v>
      </c>
      <c r="B746" s="63" t="s">
        <v>184</v>
      </c>
      <c r="C746" s="20" t="s">
        <v>38</v>
      </c>
      <c r="D746" s="20" t="s">
        <v>11</v>
      </c>
      <c r="E746" s="20" t="s">
        <v>18</v>
      </c>
      <c r="F746" s="41">
        <v>118249.99</v>
      </c>
      <c r="G746" s="9"/>
    </row>
    <row r="747" spans="1:7" ht="15" customHeight="1">
      <c r="A747" s="17" t="s">
        <v>416</v>
      </c>
      <c r="B747" s="63" t="s">
        <v>184</v>
      </c>
      <c r="C747" s="20" t="s">
        <v>38</v>
      </c>
      <c r="D747" s="20" t="s">
        <v>11</v>
      </c>
      <c r="E747" s="20" t="s">
        <v>31</v>
      </c>
      <c r="F747" s="41">
        <v>662240</v>
      </c>
      <c r="G747" s="9"/>
    </row>
    <row r="748" spans="1:7" ht="15" customHeight="1">
      <c r="A748" s="17" t="s">
        <v>629</v>
      </c>
      <c r="B748" s="63" t="s">
        <v>184</v>
      </c>
      <c r="C748" s="20" t="s">
        <v>628</v>
      </c>
      <c r="D748" s="20" t="s">
        <v>11</v>
      </c>
      <c r="E748" s="20" t="s">
        <v>31</v>
      </c>
      <c r="F748" s="41">
        <v>466726.95</v>
      </c>
      <c r="G748" s="9"/>
    </row>
    <row r="749" spans="1:7" ht="15" customHeight="1">
      <c r="A749" s="17" t="s">
        <v>605</v>
      </c>
      <c r="B749" s="63" t="s">
        <v>184</v>
      </c>
      <c r="C749" s="20" t="s">
        <v>604</v>
      </c>
      <c r="D749" s="20" t="s">
        <v>11</v>
      </c>
      <c r="E749" s="20" t="s">
        <v>31</v>
      </c>
      <c r="F749" s="41">
        <v>177509.49</v>
      </c>
      <c r="G749" s="9"/>
    </row>
    <row r="750" spans="1:7" ht="15" customHeight="1">
      <c r="A750" s="29" t="s">
        <v>355</v>
      </c>
      <c r="B750" s="63" t="s">
        <v>184</v>
      </c>
      <c r="C750" s="20" t="s">
        <v>35</v>
      </c>
      <c r="D750" s="20" t="s">
        <v>16</v>
      </c>
      <c r="E750" s="20" t="s">
        <v>19</v>
      </c>
      <c r="F750" s="41">
        <v>6600386.78</v>
      </c>
      <c r="G750" s="9"/>
    </row>
    <row r="751" spans="1:7" ht="15" customHeight="1">
      <c r="A751" s="17" t="s">
        <v>36</v>
      </c>
      <c r="B751" s="63" t="s">
        <v>184</v>
      </c>
      <c r="C751" s="20" t="s">
        <v>37</v>
      </c>
      <c r="D751" s="20" t="s">
        <v>16</v>
      </c>
      <c r="E751" s="20" t="s">
        <v>19</v>
      </c>
      <c r="F751" s="41">
        <v>2800</v>
      </c>
      <c r="G751" s="9"/>
    </row>
    <row r="752" spans="1:7" ht="24">
      <c r="A752" s="29" t="s">
        <v>356</v>
      </c>
      <c r="B752" s="63" t="s">
        <v>184</v>
      </c>
      <c r="C752" s="20" t="s">
        <v>353</v>
      </c>
      <c r="D752" s="20" t="s">
        <v>16</v>
      </c>
      <c r="E752" s="20" t="s">
        <v>19</v>
      </c>
      <c r="F752" s="41">
        <v>1993315.69</v>
      </c>
      <c r="G752" s="9"/>
    </row>
    <row r="753" spans="1:7" ht="14.25" customHeight="1">
      <c r="A753" s="17" t="s">
        <v>64</v>
      </c>
      <c r="B753" s="63" t="s">
        <v>184</v>
      </c>
      <c r="C753" s="20" t="s">
        <v>63</v>
      </c>
      <c r="D753" s="20" t="s">
        <v>16</v>
      </c>
      <c r="E753" s="20" t="s">
        <v>19</v>
      </c>
      <c r="F753" s="41">
        <v>236284</v>
      </c>
      <c r="G753" s="9"/>
    </row>
    <row r="754" spans="1:7" ht="14.25" customHeight="1">
      <c r="A754" s="17" t="s">
        <v>416</v>
      </c>
      <c r="B754" s="63" t="s">
        <v>184</v>
      </c>
      <c r="C754" s="20" t="s">
        <v>38</v>
      </c>
      <c r="D754" s="20" t="s">
        <v>16</v>
      </c>
      <c r="E754" s="20" t="s">
        <v>19</v>
      </c>
      <c r="F754" s="41">
        <v>717173.36</v>
      </c>
      <c r="G754" s="9"/>
    </row>
    <row r="755" spans="1:7" ht="14.25" customHeight="1">
      <c r="A755" s="17" t="s">
        <v>594</v>
      </c>
      <c r="B755" s="63" t="s">
        <v>714</v>
      </c>
      <c r="C755" s="20" t="s">
        <v>49</v>
      </c>
      <c r="D755" s="20" t="s">
        <v>12</v>
      </c>
      <c r="E755" s="20" t="s">
        <v>16</v>
      </c>
      <c r="F755" s="41">
        <v>1200000</v>
      </c>
      <c r="G755" s="9"/>
    </row>
    <row r="756" spans="1:7" s="30" customFormat="1" ht="14.25" customHeight="1">
      <c r="A756" s="17" t="s">
        <v>26</v>
      </c>
      <c r="B756" s="63" t="s">
        <v>344</v>
      </c>
      <c r="C756" s="20"/>
      <c r="D756" s="20"/>
      <c r="E756" s="20"/>
      <c r="F756" s="19">
        <f>F757+F758</f>
        <v>1577610</v>
      </c>
      <c r="G756" s="9"/>
    </row>
    <row r="757" spans="1:7" s="30" customFormat="1" ht="14.25" customHeight="1">
      <c r="A757" s="29" t="s">
        <v>355</v>
      </c>
      <c r="B757" s="63" t="s">
        <v>344</v>
      </c>
      <c r="C757" s="20" t="s">
        <v>35</v>
      </c>
      <c r="D757" s="20" t="s">
        <v>11</v>
      </c>
      <c r="E757" s="20" t="s">
        <v>14</v>
      </c>
      <c r="F757" s="135">
        <v>1228660</v>
      </c>
      <c r="G757" s="9"/>
    </row>
    <row r="758" spans="1:7" s="30" customFormat="1" ht="24">
      <c r="A758" s="29" t="s">
        <v>356</v>
      </c>
      <c r="B758" s="63" t="s">
        <v>344</v>
      </c>
      <c r="C758" s="20" t="s">
        <v>353</v>
      </c>
      <c r="D758" s="20" t="s">
        <v>11</v>
      </c>
      <c r="E758" s="20" t="s">
        <v>14</v>
      </c>
      <c r="F758" s="135">
        <v>348950</v>
      </c>
      <c r="G758" s="9"/>
    </row>
    <row r="759" spans="1:7" s="30" customFormat="1" ht="15" customHeight="1">
      <c r="A759" s="17" t="s">
        <v>79</v>
      </c>
      <c r="B759" s="63" t="s">
        <v>213</v>
      </c>
      <c r="C759" s="20"/>
      <c r="D759" s="20"/>
      <c r="E759" s="20"/>
      <c r="F759" s="19">
        <f>F760</f>
        <v>217531.62</v>
      </c>
      <c r="G759" s="9"/>
    </row>
    <row r="760" spans="1:7" s="30" customFormat="1" ht="15" customHeight="1">
      <c r="A760" s="28" t="s">
        <v>416</v>
      </c>
      <c r="B760" s="63" t="s">
        <v>213</v>
      </c>
      <c r="C760" s="20" t="s">
        <v>38</v>
      </c>
      <c r="D760" s="20" t="s">
        <v>11</v>
      </c>
      <c r="E760" s="20" t="s">
        <v>31</v>
      </c>
      <c r="F760" s="135">
        <v>217531.62</v>
      </c>
      <c r="G760" s="9"/>
    </row>
    <row r="761" spans="1:7" ht="15" customHeight="1">
      <c r="A761" s="17" t="s">
        <v>29</v>
      </c>
      <c r="B761" s="63" t="s">
        <v>343</v>
      </c>
      <c r="C761" s="20"/>
      <c r="D761" s="20"/>
      <c r="E761" s="20"/>
      <c r="F761" s="135">
        <f>F762+F763</f>
        <v>1171409</v>
      </c>
      <c r="G761" s="9"/>
    </row>
    <row r="762" spans="1:7" ht="15" customHeight="1">
      <c r="A762" s="29" t="s">
        <v>355</v>
      </c>
      <c r="B762" s="63" t="s">
        <v>343</v>
      </c>
      <c r="C762" s="20" t="s">
        <v>35</v>
      </c>
      <c r="D762" s="20" t="s">
        <v>11</v>
      </c>
      <c r="E762" s="20" t="s">
        <v>18</v>
      </c>
      <c r="F762" s="135">
        <v>899700</v>
      </c>
      <c r="G762" s="9"/>
    </row>
    <row r="763" spans="1:7" ht="24">
      <c r="A763" s="29" t="s">
        <v>356</v>
      </c>
      <c r="B763" s="63" t="s">
        <v>343</v>
      </c>
      <c r="C763" s="20" t="s">
        <v>353</v>
      </c>
      <c r="D763" s="20" t="s">
        <v>11</v>
      </c>
      <c r="E763" s="20" t="s">
        <v>18</v>
      </c>
      <c r="F763" s="135">
        <v>271709</v>
      </c>
      <c r="G763" s="9"/>
    </row>
    <row r="764" spans="1:7" ht="12">
      <c r="A764" s="111" t="s">
        <v>80</v>
      </c>
      <c r="B764" s="63" t="s">
        <v>217</v>
      </c>
      <c r="C764" s="20"/>
      <c r="D764" s="20"/>
      <c r="E764" s="20"/>
      <c r="F764" s="135">
        <f>F765</f>
        <v>995751.2</v>
      </c>
      <c r="G764" s="9"/>
    </row>
    <row r="765" spans="1:7" s="30" customFormat="1" ht="12">
      <c r="A765" s="17" t="s">
        <v>45</v>
      </c>
      <c r="B765" s="63" t="s">
        <v>217</v>
      </c>
      <c r="C765" s="20" t="s">
        <v>44</v>
      </c>
      <c r="D765" s="20" t="s">
        <v>11</v>
      </c>
      <c r="E765" s="20" t="s">
        <v>31</v>
      </c>
      <c r="F765" s="135">
        <v>995751.2</v>
      </c>
      <c r="G765" s="9"/>
    </row>
    <row r="766" spans="1:7" s="30" customFormat="1" ht="24">
      <c r="A766" s="29" t="s">
        <v>3</v>
      </c>
      <c r="B766" s="116" t="s">
        <v>4</v>
      </c>
      <c r="C766" s="20"/>
      <c r="D766" s="20"/>
      <c r="E766" s="20"/>
      <c r="F766" s="19">
        <f>F768+F767</f>
        <v>1238180</v>
      </c>
      <c r="G766" s="9"/>
    </row>
    <row r="767" spans="1:7" s="30" customFormat="1" ht="15" customHeight="1">
      <c r="A767" s="29" t="s">
        <v>64</v>
      </c>
      <c r="B767" s="116" t="s">
        <v>4</v>
      </c>
      <c r="C767" s="20" t="s">
        <v>63</v>
      </c>
      <c r="D767" s="20" t="s">
        <v>14</v>
      </c>
      <c r="E767" s="20" t="s">
        <v>22</v>
      </c>
      <c r="F767" s="19">
        <v>374178</v>
      </c>
      <c r="G767" s="9"/>
    </row>
    <row r="768" spans="1:7" s="30" customFormat="1" ht="15" customHeight="1">
      <c r="A768" s="28" t="s">
        <v>416</v>
      </c>
      <c r="B768" s="116" t="s">
        <v>4</v>
      </c>
      <c r="C768" s="20" t="s">
        <v>38</v>
      </c>
      <c r="D768" s="20" t="s">
        <v>14</v>
      </c>
      <c r="E768" s="20" t="s">
        <v>22</v>
      </c>
      <c r="F768" s="19">
        <v>864002</v>
      </c>
      <c r="G768" s="9"/>
    </row>
    <row r="769" spans="1:7" ht="24">
      <c r="A769" s="111" t="s">
        <v>81</v>
      </c>
      <c r="B769" s="20" t="s">
        <v>276</v>
      </c>
      <c r="C769" s="20"/>
      <c r="D769" s="20"/>
      <c r="E769" s="20"/>
      <c r="F769" s="19">
        <f>F770</f>
        <v>200400</v>
      </c>
      <c r="G769" s="9"/>
    </row>
    <row r="770" spans="1:7" ht="15.75" customHeight="1">
      <c r="A770" s="17" t="s">
        <v>416</v>
      </c>
      <c r="B770" s="63" t="s">
        <v>276</v>
      </c>
      <c r="C770" s="20" t="s">
        <v>38</v>
      </c>
      <c r="D770" s="20" t="s">
        <v>16</v>
      </c>
      <c r="E770" s="20" t="s">
        <v>19</v>
      </c>
      <c r="F770" s="19">
        <v>200400</v>
      </c>
      <c r="G770" s="9"/>
    </row>
    <row r="771" spans="1:7" ht="13.5" customHeight="1">
      <c r="A771" s="132" t="s">
        <v>702</v>
      </c>
      <c r="B771" s="131" t="s">
        <v>701</v>
      </c>
      <c r="C771" s="71"/>
      <c r="D771" s="71"/>
      <c r="E771" s="71"/>
      <c r="F771" s="72">
        <f>F772</f>
        <v>13800</v>
      </c>
      <c r="G771" s="9"/>
    </row>
    <row r="772" spans="1:7" ht="13.5" customHeight="1">
      <c r="A772" s="133" t="s">
        <v>705</v>
      </c>
      <c r="B772" s="78" t="s">
        <v>703</v>
      </c>
      <c r="C772" s="32" t="s">
        <v>704</v>
      </c>
      <c r="D772" s="32"/>
      <c r="E772" s="20"/>
      <c r="F772" s="19">
        <f>F773</f>
        <v>13800</v>
      </c>
      <c r="G772" s="9"/>
    </row>
    <row r="773" spans="1:7" ht="13.5" customHeight="1">
      <c r="A773" s="133" t="s">
        <v>706</v>
      </c>
      <c r="B773" s="78" t="s">
        <v>703</v>
      </c>
      <c r="C773" s="32" t="s">
        <v>704</v>
      </c>
      <c r="D773" s="32" t="s">
        <v>31</v>
      </c>
      <c r="E773" s="20" t="s">
        <v>11</v>
      </c>
      <c r="F773" s="19">
        <v>13800</v>
      </c>
      <c r="G773" s="9"/>
    </row>
    <row r="774" spans="1:7" ht="17.25" customHeight="1">
      <c r="A774" s="130" t="s">
        <v>103</v>
      </c>
      <c r="B774" s="131" t="s">
        <v>258</v>
      </c>
      <c r="C774" s="71"/>
      <c r="D774" s="71"/>
      <c r="E774" s="71"/>
      <c r="F774" s="72">
        <f>F784+F779+F775+F777</f>
        <v>1298809.35</v>
      </c>
      <c r="G774" s="9"/>
    </row>
    <row r="775" spans="1:7" ht="24">
      <c r="A775" s="22" t="s">
        <v>372</v>
      </c>
      <c r="B775" s="23" t="s">
        <v>371</v>
      </c>
      <c r="C775" s="20"/>
      <c r="D775" s="20"/>
      <c r="E775" s="20"/>
      <c r="F775" s="19">
        <f>F776</f>
        <v>100</v>
      </c>
      <c r="G775" s="9"/>
    </row>
    <row r="776" spans="1:7" ht="15.75" customHeight="1">
      <c r="A776" s="17" t="s">
        <v>416</v>
      </c>
      <c r="B776" s="23" t="s">
        <v>371</v>
      </c>
      <c r="C776" s="20" t="s">
        <v>38</v>
      </c>
      <c r="D776" s="20" t="s">
        <v>16</v>
      </c>
      <c r="E776" s="20" t="s">
        <v>17</v>
      </c>
      <c r="F776" s="19">
        <v>100</v>
      </c>
      <c r="G776" s="9"/>
    </row>
    <row r="777" spans="1:7" ht="36">
      <c r="A777" s="17" t="s">
        <v>591</v>
      </c>
      <c r="B777" s="57" t="s">
        <v>678</v>
      </c>
      <c r="C777" s="20"/>
      <c r="D777" s="20"/>
      <c r="E777" s="20"/>
      <c r="F777" s="19">
        <f>F778</f>
        <v>500000</v>
      </c>
      <c r="G777" s="9"/>
    </row>
    <row r="778" spans="1:7" ht="24">
      <c r="A778" s="17" t="s">
        <v>320</v>
      </c>
      <c r="B778" s="57" t="s">
        <v>678</v>
      </c>
      <c r="C778" s="20" t="s">
        <v>47</v>
      </c>
      <c r="D778" s="20" t="s">
        <v>17</v>
      </c>
      <c r="E778" s="20" t="s">
        <v>12</v>
      </c>
      <c r="F778" s="19">
        <v>500000</v>
      </c>
      <c r="G778" s="9"/>
    </row>
    <row r="779" spans="1:7" ht="15.75" customHeight="1">
      <c r="A779" s="31" t="s">
        <v>200</v>
      </c>
      <c r="B779" s="63" t="s">
        <v>354</v>
      </c>
      <c r="C779" s="20"/>
      <c r="D779" s="20"/>
      <c r="E779" s="20"/>
      <c r="F779" s="19">
        <f>F783+F782+F781+F780</f>
        <v>698709.35</v>
      </c>
      <c r="G779" s="9"/>
    </row>
    <row r="780" spans="1:7" ht="15.75" customHeight="1">
      <c r="A780" s="17" t="s">
        <v>416</v>
      </c>
      <c r="B780" s="63" t="s">
        <v>354</v>
      </c>
      <c r="C780" s="20" t="s">
        <v>38</v>
      </c>
      <c r="D780" s="20" t="s">
        <v>11</v>
      </c>
      <c r="E780" s="20" t="s">
        <v>31</v>
      </c>
      <c r="F780" s="19">
        <v>77070.33</v>
      </c>
      <c r="G780" s="9"/>
    </row>
    <row r="781" spans="1:7" ht="15.75" customHeight="1" hidden="1">
      <c r="A781" s="17" t="s">
        <v>416</v>
      </c>
      <c r="B781" s="63" t="s">
        <v>354</v>
      </c>
      <c r="C781" s="20" t="s">
        <v>38</v>
      </c>
      <c r="D781" s="20" t="s">
        <v>16</v>
      </c>
      <c r="E781" s="20" t="s">
        <v>22</v>
      </c>
      <c r="F781" s="19"/>
      <c r="G781" s="9"/>
    </row>
    <row r="782" spans="1:7" ht="15.75" customHeight="1">
      <c r="A782" s="17" t="s">
        <v>416</v>
      </c>
      <c r="B782" s="63" t="s">
        <v>354</v>
      </c>
      <c r="C782" s="20" t="s">
        <v>38</v>
      </c>
      <c r="D782" s="20" t="s">
        <v>17</v>
      </c>
      <c r="E782" s="20" t="s">
        <v>11</v>
      </c>
      <c r="F782" s="19">
        <v>92694.67</v>
      </c>
      <c r="G782" s="9"/>
    </row>
    <row r="783" spans="1:7" ht="15.75" customHeight="1">
      <c r="A783" s="17" t="s">
        <v>416</v>
      </c>
      <c r="B783" s="63" t="s">
        <v>354</v>
      </c>
      <c r="C783" s="20" t="s">
        <v>38</v>
      </c>
      <c r="D783" s="20" t="s">
        <v>17</v>
      </c>
      <c r="E783" s="20" t="s">
        <v>12</v>
      </c>
      <c r="F783" s="19">
        <v>528944.35</v>
      </c>
      <c r="G783" s="9"/>
    </row>
    <row r="784" spans="1:7" ht="15.75" customHeight="1">
      <c r="A784" s="17" t="s">
        <v>34</v>
      </c>
      <c r="B784" s="63" t="s">
        <v>257</v>
      </c>
      <c r="C784" s="20"/>
      <c r="D784" s="20"/>
      <c r="E784" s="20"/>
      <c r="F784" s="19">
        <f>F785</f>
        <v>100000</v>
      </c>
      <c r="G784" s="9"/>
    </row>
    <row r="785" spans="1:7" ht="15.75" customHeight="1">
      <c r="A785" s="17" t="s">
        <v>416</v>
      </c>
      <c r="B785" s="63" t="s">
        <v>257</v>
      </c>
      <c r="C785" s="20" t="s">
        <v>38</v>
      </c>
      <c r="D785" s="20" t="s">
        <v>18</v>
      </c>
      <c r="E785" s="20" t="s">
        <v>17</v>
      </c>
      <c r="F785" s="19">
        <v>100000</v>
      </c>
      <c r="G785" s="9"/>
    </row>
    <row r="786" spans="1:7" ht="17.25" customHeight="1">
      <c r="A786" s="14" t="s">
        <v>636</v>
      </c>
      <c r="B786" s="110" t="s">
        <v>635</v>
      </c>
      <c r="C786" s="7"/>
      <c r="D786" s="7"/>
      <c r="E786" s="7"/>
      <c r="F786" s="8">
        <f>F787</f>
        <v>8108460</v>
      </c>
      <c r="G786" s="9"/>
    </row>
    <row r="787" spans="1:7" ht="17.25" customHeight="1">
      <c r="A787" s="17" t="s">
        <v>634</v>
      </c>
      <c r="B787" s="63" t="s">
        <v>630</v>
      </c>
      <c r="C787" s="20"/>
      <c r="D787" s="20"/>
      <c r="E787" s="20"/>
      <c r="F787" s="19">
        <f>F788</f>
        <v>8108460</v>
      </c>
      <c r="G787" s="9"/>
    </row>
    <row r="788" spans="1:7" ht="17.25" customHeight="1">
      <c r="A788" s="17" t="s">
        <v>633</v>
      </c>
      <c r="B788" s="63" t="s">
        <v>630</v>
      </c>
      <c r="C788" s="20" t="s">
        <v>631</v>
      </c>
      <c r="D788" s="20" t="s">
        <v>632</v>
      </c>
      <c r="E788" s="20" t="s">
        <v>12</v>
      </c>
      <c r="F788" s="19">
        <v>8108460</v>
      </c>
      <c r="G788" s="9"/>
    </row>
    <row r="789" spans="1:7" ht="27.75" customHeight="1">
      <c r="A789" s="21" t="s">
        <v>118</v>
      </c>
      <c r="B789" s="110" t="s">
        <v>260</v>
      </c>
      <c r="C789" s="20"/>
      <c r="D789" s="20"/>
      <c r="E789" s="20"/>
      <c r="F789" s="8">
        <f>F790+F792+F794</f>
        <v>18100000</v>
      </c>
      <c r="G789" s="9"/>
    </row>
    <row r="790" spans="1:7" ht="36">
      <c r="A790" s="28" t="s">
        <v>33</v>
      </c>
      <c r="B790" s="63" t="s">
        <v>264</v>
      </c>
      <c r="C790" s="20"/>
      <c r="D790" s="20"/>
      <c r="E790" s="20"/>
      <c r="F790" s="19">
        <f>F791</f>
        <v>2300000</v>
      </c>
      <c r="G790" s="9"/>
    </row>
    <row r="791" spans="1:7" ht="24" customHeight="1">
      <c r="A791" s="117" t="s">
        <v>326</v>
      </c>
      <c r="B791" s="63" t="s">
        <v>264</v>
      </c>
      <c r="C791" s="20" t="s">
        <v>517</v>
      </c>
      <c r="D791" s="20" t="s">
        <v>19</v>
      </c>
      <c r="E791" s="20" t="s">
        <v>12</v>
      </c>
      <c r="F791" s="19">
        <v>2300000</v>
      </c>
      <c r="G791" s="9"/>
    </row>
    <row r="792" spans="1:7" ht="24" customHeight="1">
      <c r="A792" s="117" t="s">
        <v>671</v>
      </c>
      <c r="B792" s="63" t="s">
        <v>670</v>
      </c>
      <c r="C792" s="20"/>
      <c r="D792" s="20"/>
      <c r="E792" s="20"/>
      <c r="F792" s="19">
        <f>F793</f>
        <v>2000000</v>
      </c>
      <c r="G792" s="9"/>
    </row>
    <row r="793" spans="1:7" ht="24" customHeight="1">
      <c r="A793" s="117" t="s">
        <v>326</v>
      </c>
      <c r="B793" s="63" t="s">
        <v>670</v>
      </c>
      <c r="C793" s="20" t="s">
        <v>517</v>
      </c>
      <c r="D793" s="20" t="s">
        <v>17</v>
      </c>
      <c r="E793" s="20" t="s">
        <v>14</v>
      </c>
      <c r="F793" s="19">
        <v>2000000</v>
      </c>
      <c r="G793" s="9"/>
    </row>
    <row r="794" spans="1:7" ht="13.5" customHeight="1">
      <c r="A794" s="21" t="s">
        <v>727</v>
      </c>
      <c r="B794" s="63" t="s">
        <v>725</v>
      </c>
      <c r="C794" s="20"/>
      <c r="D794" s="20"/>
      <c r="E794" s="20"/>
      <c r="F794" s="19">
        <f>F795</f>
        <v>13800000</v>
      </c>
      <c r="G794" s="9"/>
    </row>
    <row r="795" spans="1:7" ht="24" customHeight="1">
      <c r="A795" s="117" t="s">
        <v>724</v>
      </c>
      <c r="B795" s="63" t="s">
        <v>725</v>
      </c>
      <c r="C795" s="20" t="s">
        <v>726</v>
      </c>
      <c r="D795" s="20" t="s">
        <v>17</v>
      </c>
      <c r="E795" s="20" t="s">
        <v>12</v>
      </c>
      <c r="F795" s="19">
        <v>13800000</v>
      </c>
      <c r="G795" s="9"/>
    </row>
    <row r="796" spans="1:7" ht="14.25" customHeight="1">
      <c r="A796" s="75" t="s">
        <v>105</v>
      </c>
      <c r="B796" s="110" t="s">
        <v>227</v>
      </c>
      <c r="C796" s="20"/>
      <c r="D796" s="20"/>
      <c r="E796" s="20"/>
      <c r="F796" s="50">
        <f>F797+F808</f>
        <v>477912.51</v>
      </c>
      <c r="G796" s="9"/>
    </row>
    <row r="797" spans="1:7" ht="14.25" customHeight="1">
      <c r="A797" s="17" t="s">
        <v>106</v>
      </c>
      <c r="B797" s="63" t="s">
        <v>204</v>
      </c>
      <c r="C797" s="20"/>
      <c r="D797" s="20"/>
      <c r="E797" s="20"/>
      <c r="F797" s="41">
        <f>SUM(F798:F807)</f>
        <v>464912.51</v>
      </c>
      <c r="G797" s="9"/>
    </row>
    <row r="798" spans="1:7" s="30" customFormat="1" ht="14.25" customHeight="1">
      <c r="A798" s="27" t="s">
        <v>42</v>
      </c>
      <c r="B798" s="63" t="s">
        <v>204</v>
      </c>
      <c r="C798" s="20" t="s">
        <v>39</v>
      </c>
      <c r="D798" s="20" t="s">
        <v>11</v>
      </c>
      <c r="E798" s="20" t="s">
        <v>14</v>
      </c>
      <c r="F798" s="134">
        <v>20</v>
      </c>
      <c r="G798" s="9"/>
    </row>
    <row r="799" spans="1:7" s="30" customFormat="1" ht="14.25" customHeight="1">
      <c r="A799" s="28" t="s">
        <v>596</v>
      </c>
      <c r="B799" s="63" t="s">
        <v>204</v>
      </c>
      <c r="C799" s="20" t="s">
        <v>41</v>
      </c>
      <c r="D799" s="20" t="s">
        <v>11</v>
      </c>
      <c r="E799" s="20" t="s">
        <v>14</v>
      </c>
      <c r="F799" s="134">
        <v>41538.79</v>
      </c>
      <c r="G799" s="9"/>
    </row>
    <row r="800" spans="1:7" s="30" customFormat="1" ht="14.25" customHeight="1">
      <c r="A800" s="28" t="s">
        <v>605</v>
      </c>
      <c r="B800" s="63" t="s">
        <v>204</v>
      </c>
      <c r="C800" s="20" t="s">
        <v>604</v>
      </c>
      <c r="D800" s="20" t="s">
        <v>11</v>
      </c>
      <c r="E800" s="20" t="s">
        <v>14</v>
      </c>
      <c r="F800" s="134">
        <v>41.55</v>
      </c>
      <c r="G800" s="9"/>
    </row>
    <row r="801" spans="1:7" s="30" customFormat="1" ht="14.25" customHeight="1">
      <c r="A801" s="27" t="s">
        <v>42</v>
      </c>
      <c r="B801" s="63" t="s">
        <v>204</v>
      </c>
      <c r="C801" s="20" t="s">
        <v>39</v>
      </c>
      <c r="D801" s="20" t="s">
        <v>11</v>
      </c>
      <c r="E801" s="20" t="s">
        <v>16</v>
      </c>
      <c r="F801" s="134">
        <v>262818</v>
      </c>
      <c r="G801" s="9"/>
    </row>
    <row r="802" spans="1:7" s="30" customFormat="1" ht="14.25" customHeight="1">
      <c r="A802" s="28" t="s">
        <v>596</v>
      </c>
      <c r="B802" s="63" t="s">
        <v>204</v>
      </c>
      <c r="C802" s="20" t="s">
        <v>41</v>
      </c>
      <c r="D802" s="20" t="s">
        <v>11</v>
      </c>
      <c r="E802" s="20" t="s">
        <v>16</v>
      </c>
      <c r="F802" s="134">
        <v>44792</v>
      </c>
      <c r="G802" s="9"/>
    </row>
    <row r="803" spans="1:7" ht="14.25" customHeight="1" hidden="1">
      <c r="A803" s="28" t="s">
        <v>596</v>
      </c>
      <c r="B803" s="63" t="s">
        <v>204</v>
      </c>
      <c r="C803" s="20" t="s">
        <v>41</v>
      </c>
      <c r="D803" s="20" t="s">
        <v>11</v>
      </c>
      <c r="E803" s="20" t="s">
        <v>18</v>
      </c>
      <c r="F803" s="41"/>
      <c r="G803" s="9"/>
    </row>
    <row r="804" spans="1:7" ht="14.25" customHeight="1">
      <c r="A804" s="28" t="s">
        <v>605</v>
      </c>
      <c r="B804" s="63" t="s">
        <v>204</v>
      </c>
      <c r="C804" s="20" t="s">
        <v>604</v>
      </c>
      <c r="D804" s="20" t="s">
        <v>11</v>
      </c>
      <c r="E804" s="20" t="s">
        <v>18</v>
      </c>
      <c r="F804" s="134">
        <v>0.01</v>
      </c>
      <c r="G804" s="9"/>
    </row>
    <row r="805" spans="1:7" ht="14.25" customHeight="1">
      <c r="A805" s="17" t="s">
        <v>596</v>
      </c>
      <c r="B805" s="63" t="s">
        <v>204</v>
      </c>
      <c r="C805" s="20" t="s">
        <v>41</v>
      </c>
      <c r="D805" s="20" t="s">
        <v>11</v>
      </c>
      <c r="E805" s="20" t="s">
        <v>31</v>
      </c>
      <c r="F805" s="134">
        <v>87230</v>
      </c>
      <c r="G805" s="9"/>
    </row>
    <row r="806" spans="1:7" ht="14.25" customHeight="1">
      <c r="A806" s="27" t="s">
        <v>42</v>
      </c>
      <c r="B806" s="63" t="s">
        <v>204</v>
      </c>
      <c r="C806" s="20" t="s">
        <v>39</v>
      </c>
      <c r="D806" s="20" t="s">
        <v>16</v>
      </c>
      <c r="E806" s="20" t="s">
        <v>19</v>
      </c>
      <c r="F806" s="134">
        <v>7000</v>
      </c>
      <c r="G806" s="9"/>
    </row>
    <row r="807" spans="1:7" ht="14.25" customHeight="1">
      <c r="A807" s="28" t="s">
        <v>596</v>
      </c>
      <c r="B807" s="63" t="s">
        <v>204</v>
      </c>
      <c r="C807" s="20" t="s">
        <v>41</v>
      </c>
      <c r="D807" s="20" t="s">
        <v>16</v>
      </c>
      <c r="E807" s="20" t="s">
        <v>19</v>
      </c>
      <c r="F807" s="134">
        <v>21472.16</v>
      </c>
      <c r="G807" s="9"/>
    </row>
    <row r="808" spans="1:7" ht="24">
      <c r="A808" s="31" t="s">
        <v>313</v>
      </c>
      <c r="B808" s="63" t="s">
        <v>216</v>
      </c>
      <c r="C808" s="20"/>
      <c r="D808" s="20"/>
      <c r="E808" s="20"/>
      <c r="F808" s="41">
        <f>F810+F809</f>
        <v>13000</v>
      </c>
      <c r="G808" s="9"/>
    </row>
    <row r="809" spans="1:7" ht="12">
      <c r="A809" s="27" t="s">
        <v>42</v>
      </c>
      <c r="B809" s="63" t="s">
        <v>216</v>
      </c>
      <c r="C809" s="20" t="s">
        <v>39</v>
      </c>
      <c r="D809" s="20" t="s">
        <v>11</v>
      </c>
      <c r="E809" s="20" t="s">
        <v>31</v>
      </c>
      <c r="F809" s="135">
        <v>4354</v>
      </c>
      <c r="G809" s="9"/>
    </row>
    <row r="810" spans="1:7" ht="14.25" customHeight="1">
      <c r="A810" s="28" t="s">
        <v>598</v>
      </c>
      <c r="B810" s="63" t="s">
        <v>216</v>
      </c>
      <c r="C810" s="20" t="s">
        <v>41</v>
      </c>
      <c r="D810" s="20" t="s">
        <v>11</v>
      </c>
      <c r="E810" s="20" t="s">
        <v>31</v>
      </c>
      <c r="F810" s="135">
        <v>8646</v>
      </c>
      <c r="G810" s="9"/>
    </row>
    <row r="811" spans="1:7" ht="14.25" customHeight="1">
      <c r="A811" s="38" t="s">
        <v>88</v>
      </c>
      <c r="B811" s="110" t="s">
        <v>215</v>
      </c>
      <c r="C811" s="20"/>
      <c r="D811" s="20"/>
      <c r="E811" s="20"/>
      <c r="F811" s="8">
        <f>F812</f>
        <v>10944770</v>
      </c>
      <c r="G811" s="9"/>
    </row>
    <row r="812" spans="1:7" ht="24">
      <c r="A812" s="31" t="s">
        <v>313</v>
      </c>
      <c r="B812" s="63" t="s">
        <v>214</v>
      </c>
      <c r="C812" s="20"/>
      <c r="D812" s="20"/>
      <c r="E812" s="20"/>
      <c r="F812" s="19">
        <f>SUM(F813:F816)</f>
        <v>10944770</v>
      </c>
      <c r="G812" s="9"/>
    </row>
    <row r="813" spans="1:7" ht="14.25" customHeight="1">
      <c r="A813" s="29" t="s">
        <v>1</v>
      </c>
      <c r="B813" s="63" t="s">
        <v>214</v>
      </c>
      <c r="C813" s="20" t="s">
        <v>52</v>
      </c>
      <c r="D813" s="20" t="s">
        <v>11</v>
      </c>
      <c r="E813" s="20" t="s">
        <v>31</v>
      </c>
      <c r="F813" s="19">
        <v>7430850</v>
      </c>
      <c r="G813" s="9"/>
    </row>
    <row r="814" spans="1:7" ht="24">
      <c r="A814" s="29" t="s">
        <v>2</v>
      </c>
      <c r="B814" s="63" t="s">
        <v>214</v>
      </c>
      <c r="C814" s="20" t="s">
        <v>0</v>
      </c>
      <c r="D814" s="20" t="s">
        <v>11</v>
      </c>
      <c r="E814" s="20" t="s">
        <v>31</v>
      </c>
      <c r="F814" s="19">
        <v>2244120</v>
      </c>
      <c r="G814" s="9"/>
    </row>
    <row r="815" spans="1:7" ht="15" customHeight="1">
      <c r="A815" s="17" t="s">
        <v>64</v>
      </c>
      <c r="B815" s="63" t="s">
        <v>214</v>
      </c>
      <c r="C815" s="20" t="s">
        <v>63</v>
      </c>
      <c r="D815" s="20" t="s">
        <v>11</v>
      </c>
      <c r="E815" s="20" t="s">
        <v>31</v>
      </c>
      <c r="F815" s="19">
        <v>466850</v>
      </c>
      <c r="G815" s="9"/>
    </row>
    <row r="816" spans="1:7" ht="15" customHeight="1">
      <c r="A816" s="17" t="s">
        <v>416</v>
      </c>
      <c r="B816" s="63" t="s">
        <v>214</v>
      </c>
      <c r="C816" s="20" t="s">
        <v>38</v>
      </c>
      <c r="D816" s="20" t="s">
        <v>11</v>
      </c>
      <c r="E816" s="20" t="s">
        <v>31</v>
      </c>
      <c r="F816" s="19">
        <v>802950</v>
      </c>
      <c r="G816" s="9"/>
    </row>
    <row r="817" s="118" customFormat="1" ht="12">
      <c r="C817" s="119"/>
    </row>
    <row r="818" s="118" customFormat="1" ht="12">
      <c r="C818" s="119"/>
    </row>
    <row r="819" s="118" customFormat="1" ht="12">
      <c r="C819" s="119"/>
    </row>
    <row r="820" s="118" customFormat="1" ht="12">
      <c r="C820" s="119"/>
    </row>
    <row r="821" s="118" customFormat="1" ht="12">
      <c r="C821" s="119"/>
    </row>
    <row r="822" s="118" customFormat="1" ht="12">
      <c r="C822" s="119"/>
    </row>
    <row r="823" s="118" customFormat="1" ht="12">
      <c r="C823" s="119"/>
    </row>
    <row r="824" s="118" customFormat="1" ht="12">
      <c r="C824" s="119"/>
    </row>
    <row r="825" s="118" customFormat="1" ht="12">
      <c r="C825" s="119"/>
    </row>
    <row r="826" s="118" customFormat="1" ht="12">
      <c r="C826" s="119"/>
    </row>
    <row r="827" s="118" customFormat="1" ht="12">
      <c r="C827" s="119"/>
    </row>
    <row r="828" s="118" customFormat="1" ht="12">
      <c r="C828" s="119"/>
    </row>
    <row r="829" s="118" customFormat="1" ht="12">
      <c r="C829" s="119"/>
    </row>
    <row r="830" s="118" customFormat="1" ht="12">
      <c r="C830" s="119"/>
    </row>
    <row r="831" s="118" customFormat="1" ht="12">
      <c r="C831" s="119"/>
    </row>
    <row r="832" s="118" customFormat="1" ht="12">
      <c r="C832" s="119"/>
    </row>
    <row r="833" s="118" customFormat="1" ht="12">
      <c r="C833" s="119"/>
    </row>
    <row r="834" s="118" customFormat="1" ht="12">
      <c r="C834" s="119"/>
    </row>
    <row r="835" s="118" customFormat="1" ht="12">
      <c r="C835" s="119"/>
    </row>
    <row r="836" s="118" customFormat="1" ht="12">
      <c r="C836" s="119"/>
    </row>
    <row r="837" s="118" customFormat="1" ht="12">
      <c r="C837" s="119"/>
    </row>
    <row r="838" s="118" customFormat="1" ht="12">
      <c r="C838" s="119"/>
    </row>
    <row r="839" s="118" customFormat="1" ht="12">
      <c r="C839" s="119"/>
    </row>
    <row r="840" s="118" customFormat="1" ht="12">
      <c r="C840" s="119"/>
    </row>
    <row r="841" s="118" customFormat="1" ht="12">
      <c r="C841" s="119"/>
    </row>
    <row r="842" s="118" customFormat="1" ht="12">
      <c r="C842" s="119"/>
    </row>
    <row r="843" s="118" customFormat="1" ht="12">
      <c r="C843" s="119"/>
    </row>
    <row r="844" s="118" customFormat="1" ht="12">
      <c r="C844" s="119"/>
    </row>
    <row r="845" s="118" customFormat="1" ht="12">
      <c r="C845" s="119"/>
    </row>
    <row r="846" s="118" customFormat="1" ht="12">
      <c r="C846" s="119"/>
    </row>
    <row r="847" s="118" customFormat="1" ht="12">
      <c r="C847" s="119"/>
    </row>
    <row r="848" s="118" customFormat="1" ht="12">
      <c r="C848" s="119"/>
    </row>
    <row r="849" s="118" customFormat="1" ht="12">
      <c r="C849" s="119"/>
    </row>
    <row r="850" s="118" customFormat="1" ht="12">
      <c r="C850" s="119"/>
    </row>
    <row r="851" s="118" customFormat="1" ht="12">
      <c r="C851" s="119"/>
    </row>
    <row r="852" s="118" customFormat="1" ht="12">
      <c r="C852" s="119"/>
    </row>
    <row r="853" s="118" customFormat="1" ht="12">
      <c r="C853" s="119"/>
    </row>
    <row r="854" s="118" customFormat="1" ht="12">
      <c r="C854" s="119"/>
    </row>
    <row r="855" s="118" customFormat="1" ht="12">
      <c r="C855" s="119"/>
    </row>
    <row r="856" s="118" customFormat="1" ht="12">
      <c r="C856" s="119"/>
    </row>
    <row r="857" s="118" customFormat="1" ht="12">
      <c r="C857" s="119"/>
    </row>
    <row r="858" s="118" customFormat="1" ht="12">
      <c r="C858" s="119"/>
    </row>
    <row r="859" s="118" customFormat="1" ht="12">
      <c r="C859" s="119"/>
    </row>
    <row r="860" s="118" customFormat="1" ht="12">
      <c r="C860" s="119"/>
    </row>
    <row r="861" s="118" customFormat="1" ht="12">
      <c r="C861" s="119"/>
    </row>
    <row r="862" s="118" customFormat="1" ht="12">
      <c r="C862" s="119"/>
    </row>
    <row r="863" s="118" customFormat="1" ht="12">
      <c r="C863" s="119"/>
    </row>
    <row r="864" s="118" customFormat="1" ht="12">
      <c r="C864" s="119"/>
    </row>
    <row r="865" s="118" customFormat="1" ht="12">
      <c r="C865" s="119"/>
    </row>
    <row r="866" s="118" customFormat="1" ht="12">
      <c r="C866" s="119"/>
    </row>
    <row r="867" s="118" customFormat="1" ht="12">
      <c r="C867" s="119"/>
    </row>
    <row r="868" s="118" customFormat="1" ht="12">
      <c r="C868" s="119"/>
    </row>
    <row r="869" s="118" customFormat="1" ht="12">
      <c r="C869" s="119"/>
    </row>
    <row r="870" s="118" customFormat="1" ht="12">
      <c r="C870" s="119"/>
    </row>
    <row r="871" s="118" customFormat="1" ht="12">
      <c r="C871" s="119"/>
    </row>
    <row r="872" s="118" customFormat="1" ht="12">
      <c r="C872" s="119"/>
    </row>
    <row r="873" s="118" customFormat="1" ht="12">
      <c r="C873" s="119"/>
    </row>
    <row r="874" s="118" customFormat="1" ht="12">
      <c r="C874" s="119"/>
    </row>
    <row r="875" s="118" customFormat="1" ht="12">
      <c r="C875" s="119"/>
    </row>
    <row r="876" s="118" customFormat="1" ht="12">
      <c r="C876" s="119"/>
    </row>
    <row r="877" s="118" customFormat="1" ht="12">
      <c r="C877" s="119"/>
    </row>
    <row r="878" s="118" customFormat="1" ht="12">
      <c r="C878" s="119"/>
    </row>
    <row r="879" s="118" customFormat="1" ht="12">
      <c r="C879" s="119"/>
    </row>
    <row r="880" s="118" customFormat="1" ht="12">
      <c r="C880" s="119"/>
    </row>
    <row r="881" s="118" customFormat="1" ht="12">
      <c r="C881" s="119"/>
    </row>
    <row r="882" s="118" customFormat="1" ht="12">
      <c r="C882" s="119"/>
    </row>
    <row r="883" s="118" customFormat="1" ht="12">
      <c r="C883" s="119"/>
    </row>
    <row r="884" s="118" customFormat="1" ht="12">
      <c r="C884" s="119"/>
    </row>
    <row r="885" s="118" customFormat="1" ht="12">
      <c r="C885" s="119"/>
    </row>
    <row r="886" s="118" customFormat="1" ht="12">
      <c r="C886" s="119"/>
    </row>
    <row r="887" s="118" customFormat="1" ht="12">
      <c r="C887" s="119"/>
    </row>
    <row r="888" s="118" customFormat="1" ht="12">
      <c r="C888" s="119"/>
    </row>
    <row r="889" s="118" customFormat="1" ht="12">
      <c r="C889" s="119"/>
    </row>
    <row r="890" s="118" customFormat="1" ht="12">
      <c r="C890" s="119"/>
    </row>
    <row r="891" s="118" customFormat="1" ht="12">
      <c r="C891" s="119"/>
    </row>
    <row r="892" s="118" customFormat="1" ht="12">
      <c r="C892" s="119"/>
    </row>
    <row r="893" s="118" customFormat="1" ht="12">
      <c r="C893" s="119"/>
    </row>
    <row r="894" s="118" customFormat="1" ht="12">
      <c r="C894" s="119"/>
    </row>
    <row r="895" s="118" customFormat="1" ht="12">
      <c r="C895" s="119"/>
    </row>
    <row r="896" s="118" customFormat="1" ht="12">
      <c r="C896" s="119"/>
    </row>
    <row r="897" s="118" customFormat="1" ht="12">
      <c r="C897" s="119"/>
    </row>
    <row r="898" s="118" customFormat="1" ht="12">
      <c r="C898" s="119"/>
    </row>
    <row r="899" s="118" customFormat="1" ht="12">
      <c r="C899" s="119"/>
    </row>
    <row r="900" s="118" customFormat="1" ht="12">
      <c r="C900" s="119"/>
    </row>
    <row r="901" s="118" customFormat="1" ht="12">
      <c r="C901" s="119"/>
    </row>
    <row r="902" s="118" customFormat="1" ht="12">
      <c r="C902" s="119"/>
    </row>
    <row r="903" s="118" customFormat="1" ht="12">
      <c r="C903" s="119"/>
    </row>
    <row r="904" s="118" customFormat="1" ht="12">
      <c r="C904" s="119"/>
    </row>
    <row r="905" s="118" customFormat="1" ht="12">
      <c r="C905" s="119"/>
    </row>
    <row r="906" s="118" customFormat="1" ht="12">
      <c r="C906" s="119"/>
    </row>
    <row r="907" s="118" customFormat="1" ht="12">
      <c r="C907" s="119"/>
    </row>
    <row r="908" s="118" customFormat="1" ht="12">
      <c r="C908" s="119"/>
    </row>
    <row r="909" s="118" customFormat="1" ht="12">
      <c r="C909" s="119"/>
    </row>
    <row r="910" s="118" customFormat="1" ht="12">
      <c r="C910" s="119"/>
    </row>
    <row r="911" s="118" customFormat="1" ht="12">
      <c r="C911" s="119"/>
    </row>
    <row r="912" s="118" customFormat="1" ht="12">
      <c r="C912" s="119"/>
    </row>
    <row r="913" s="118" customFormat="1" ht="12">
      <c r="C913" s="119"/>
    </row>
    <row r="914" s="118" customFormat="1" ht="12">
      <c r="C914" s="119"/>
    </row>
    <row r="915" s="118" customFormat="1" ht="12">
      <c r="C915" s="119"/>
    </row>
    <row r="916" s="118" customFormat="1" ht="12">
      <c r="C916" s="119"/>
    </row>
    <row r="917" s="118" customFormat="1" ht="12">
      <c r="C917" s="119"/>
    </row>
    <row r="918" s="118" customFormat="1" ht="12">
      <c r="C918" s="119"/>
    </row>
    <row r="919" s="118" customFormat="1" ht="12">
      <c r="C919" s="119"/>
    </row>
    <row r="920" s="118" customFormat="1" ht="12">
      <c r="C920" s="119"/>
    </row>
    <row r="921" s="118" customFormat="1" ht="12">
      <c r="C921" s="119"/>
    </row>
    <row r="922" s="118" customFormat="1" ht="12">
      <c r="C922" s="119"/>
    </row>
    <row r="923" s="118" customFormat="1" ht="12">
      <c r="C923" s="119"/>
    </row>
    <row r="924" s="118" customFormat="1" ht="12">
      <c r="C924" s="119"/>
    </row>
    <row r="925" s="118" customFormat="1" ht="12">
      <c r="C925" s="119"/>
    </row>
    <row r="926" s="118" customFormat="1" ht="12">
      <c r="C926" s="119"/>
    </row>
    <row r="927" s="118" customFormat="1" ht="12">
      <c r="C927" s="119"/>
    </row>
    <row r="928" s="118" customFormat="1" ht="12">
      <c r="C928" s="119"/>
    </row>
    <row r="929" s="118" customFormat="1" ht="12">
      <c r="C929" s="119"/>
    </row>
    <row r="930" s="118" customFormat="1" ht="12">
      <c r="C930" s="119"/>
    </row>
    <row r="931" s="118" customFormat="1" ht="12">
      <c r="C931" s="119"/>
    </row>
    <row r="932" s="118" customFormat="1" ht="12">
      <c r="C932" s="119"/>
    </row>
    <row r="933" s="118" customFormat="1" ht="12">
      <c r="C933" s="119"/>
    </row>
    <row r="934" s="118" customFormat="1" ht="12">
      <c r="C934" s="119"/>
    </row>
    <row r="935" s="118" customFormat="1" ht="12">
      <c r="C935" s="119"/>
    </row>
    <row r="936" s="118" customFormat="1" ht="12">
      <c r="C936" s="119"/>
    </row>
    <row r="937" s="118" customFormat="1" ht="12">
      <c r="C937" s="119"/>
    </row>
    <row r="938" s="118" customFormat="1" ht="12">
      <c r="C938" s="119"/>
    </row>
    <row r="939" s="118" customFormat="1" ht="12">
      <c r="C939" s="119"/>
    </row>
    <row r="940" s="118" customFormat="1" ht="12">
      <c r="C940" s="119"/>
    </row>
    <row r="941" s="118" customFormat="1" ht="12">
      <c r="C941" s="119"/>
    </row>
    <row r="942" s="118" customFormat="1" ht="12">
      <c r="C942" s="119"/>
    </row>
    <row r="943" s="118" customFormat="1" ht="12">
      <c r="C943" s="119"/>
    </row>
    <row r="944" s="118" customFormat="1" ht="12">
      <c r="C944" s="119"/>
    </row>
    <row r="945" s="118" customFormat="1" ht="12">
      <c r="C945" s="119"/>
    </row>
    <row r="946" s="118" customFormat="1" ht="12">
      <c r="C946" s="119"/>
    </row>
    <row r="947" s="118" customFormat="1" ht="12">
      <c r="C947" s="119"/>
    </row>
    <row r="948" s="118" customFormat="1" ht="12">
      <c r="C948" s="119"/>
    </row>
    <row r="949" s="118" customFormat="1" ht="12">
      <c r="C949" s="119"/>
    </row>
    <row r="950" s="118" customFormat="1" ht="12">
      <c r="C950" s="119"/>
    </row>
    <row r="951" s="118" customFormat="1" ht="12">
      <c r="C951" s="119"/>
    </row>
    <row r="952" s="118" customFormat="1" ht="12">
      <c r="C952" s="119"/>
    </row>
    <row r="953" s="118" customFormat="1" ht="12">
      <c r="C953" s="119"/>
    </row>
    <row r="954" s="118" customFormat="1" ht="12">
      <c r="C954" s="119"/>
    </row>
    <row r="955" s="118" customFormat="1" ht="12">
      <c r="C955" s="119"/>
    </row>
    <row r="956" s="118" customFormat="1" ht="12">
      <c r="C956" s="119"/>
    </row>
    <row r="957" s="118" customFormat="1" ht="12">
      <c r="C957" s="119"/>
    </row>
    <row r="958" s="118" customFormat="1" ht="12">
      <c r="C958" s="119"/>
    </row>
    <row r="959" s="118" customFormat="1" ht="12">
      <c r="C959" s="119"/>
    </row>
    <row r="960" s="118" customFormat="1" ht="12">
      <c r="C960" s="119"/>
    </row>
    <row r="961" s="118" customFormat="1" ht="12">
      <c r="C961" s="119"/>
    </row>
    <row r="962" s="118" customFormat="1" ht="12">
      <c r="C962" s="119"/>
    </row>
    <row r="963" s="118" customFormat="1" ht="12">
      <c r="C963" s="119"/>
    </row>
    <row r="964" s="118" customFormat="1" ht="12">
      <c r="C964" s="119"/>
    </row>
    <row r="965" s="118" customFormat="1" ht="12">
      <c r="C965" s="119"/>
    </row>
    <row r="966" s="118" customFormat="1" ht="12">
      <c r="C966" s="119"/>
    </row>
    <row r="967" s="118" customFormat="1" ht="12">
      <c r="C967" s="119"/>
    </row>
    <row r="968" s="118" customFormat="1" ht="12">
      <c r="C968" s="119"/>
    </row>
    <row r="969" s="118" customFormat="1" ht="12">
      <c r="C969" s="119"/>
    </row>
    <row r="970" s="118" customFormat="1" ht="12">
      <c r="C970" s="119"/>
    </row>
    <row r="971" s="118" customFormat="1" ht="12">
      <c r="C971" s="119"/>
    </row>
    <row r="972" s="118" customFormat="1" ht="12">
      <c r="C972" s="119"/>
    </row>
    <row r="973" s="118" customFormat="1" ht="12">
      <c r="C973" s="119"/>
    </row>
    <row r="974" s="118" customFormat="1" ht="12">
      <c r="C974" s="119"/>
    </row>
    <row r="975" s="118" customFormat="1" ht="12">
      <c r="C975" s="119"/>
    </row>
    <row r="976" s="118" customFormat="1" ht="12">
      <c r="C976" s="119"/>
    </row>
    <row r="977" s="118" customFormat="1" ht="12">
      <c r="C977" s="119"/>
    </row>
    <row r="978" s="118" customFormat="1" ht="12">
      <c r="C978" s="119"/>
    </row>
    <row r="979" s="118" customFormat="1" ht="12">
      <c r="C979" s="119"/>
    </row>
    <row r="980" s="118" customFormat="1" ht="12">
      <c r="C980" s="119"/>
    </row>
    <row r="981" s="118" customFormat="1" ht="12">
      <c r="C981" s="119"/>
    </row>
    <row r="982" s="118" customFormat="1" ht="12">
      <c r="C982" s="119"/>
    </row>
    <row r="983" s="118" customFormat="1" ht="12">
      <c r="C983" s="119"/>
    </row>
    <row r="984" s="118" customFormat="1" ht="12">
      <c r="C984" s="119"/>
    </row>
    <row r="985" s="118" customFormat="1" ht="12">
      <c r="C985" s="119"/>
    </row>
    <row r="986" s="118" customFormat="1" ht="12">
      <c r="C986" s="119"/>
    </row>
    <row r="987" s="118" customFormat="1" ht="12">
      <c r="C987" s="119"/>
    </row>
    <row r="988" s="118" customFormat="1" ht="12">
      <c r="C988" s="119"/>
    </row>
    <row r="989" s="118" customFormat="1" ht="12">
      <c r="C989" s="119"/>
    </row>
    <row r="990" s="118" customFormat="1" ht="12">
      <c r="C990" s="119"/>
    </row>
    <row r="991" s="118" customFormat="1" ht="12">
      <c r="C991" s="119"/>
    </row>
    <row r="992" s="118" customFormat="1" ht="12">
      <c r="C992" s="119"/>
    </row>
    <row r="993" s="118" customFormat="1" ht="12">
      <c r="C993" s="119"/>
    </row>
    <row r="994" s="118" customFormat="1" ht="12">
      <c r="C994" s="119"/>
    </row>
    <row r="995" s="118" customFormat="1" ht="12">
      <c r="C995" s="119"/>
    </row>
    <row r="996" s="118" customFormat="1" ht="12">
      <c r="C996" s="119"/>
    </row>
    <row r="997" s="118" customFormat="1" ht="12">
      <c r="C997" s="119"/>
    </row>
    <row r="998" s="118" customFormat="1" ht="12">
      <c r="C998" s="119"/>
    </row>
    <row r="999" s="118" customFormat="1" ht="12">
      <c r="C999" s="119"/>
    </row>
    <row r="1000" s="118" customFormat="1" ht="12">
      <c r="C1000" s="119"/>
    </row>
    <row r="1001" s="118" customFormat="1" ht="12">
      <c r="C1001" s="119"/>
    </row>
    <row r="1002" s="118" customFormat="1" ht="12">
      <c r="C1002" s="119"/>
    </row>
    <row r="1003" s="118" customFormat="1" ht="12">
      <c r="C1003" s="119"/>
    </row>
    <row r="1004" s="118" customFormat="1" ht="12">
      <c r="C1004" s="119"/>
    </row>
    <row r="1005" s="118" customFormat="1" ht="12">
      <c r="C1005" s="119"/>
    </row>
    <row r="1006" s="118" customFormat="1" ht="12">
      <c r="C1006" s="119"/>
    </row>
    <row r="1007" s="118" customFormat="1" ht="12">
      <c r="C1007" s="119"/>
    </row>
    <row r="1008" s="118" customFormat="1" ht="12">
      <c r="C1008" s="119"/>
    </row>
    <row r="1009" s="118" customFormat="1" ht="12">
      <c r="C1009" s="119"/>
    </row>
    <row r="1010" s="118" customFormat="1" ht="12">
      <c r="C1010" s="119"/>
    </row>
    <row r="1011" s="118" customFormat="1" ht="12">
      <c r="C1011" s="119"/>
    </row>
    <row r="1012" s="118" customFormat="1" ht="12">
      <c r="C1012" s="119"/>
    </row>
    <row r="1013" s="118" customFormat="1" ht="12">
      <c r="C1013" s="119"/>
    </row>
    <row r="1014" s="118" customFormat="1" ht="12">
      <c r="C1014" s="119"/>
    </row>
    <row r="1015" s="118" customFormat="1" ht="12">
      <c r="C1015" s="119"/>
    </row>
    <row r="1016" s="118" customFormat="1" ht="12">
      <c r="C1016" s="119"/>
    </row>
    <row r="1017" s="118" customFormat="1" ht="12">
      <c r="C1017" s="119"/>
    </row>
    <row r="1018" s="118" customFormat="1" ht="12">
      <c r="C1018" s="119"/>
    </row>
    <row r="1019" s="118" customFormat="1" ht="12">
      <c r="C1019" s="119"/>
    </row>
    <row r="1020" s="118" customFormat="1" ht="12">
      <c r="C1020" s="119"/>
    </row>
    <row r="1021" s="118" customFormat="1" ht="12">
      <c r="C1021" s="119"/>
    </row>
    <row r="1022" s="118" customFormat="1" ht="12">
      <c r="C1022" s="119"/>
    </row>
    <row r="1023" s="118" customFormat="1" ht="12">
      <c r="C1023" s="119"/>
    </row>
    <row r="1024" s="118" customFormat="1" ht="12">
      <c r="C1024" s="119"/>
    </row>
    <row r="1025" s="118" customFormat="1" ht="12">
      <c r="C1025" s="119"/>
    </row>
    <row r="1026" s="118" customFormat="1" ht="12">
      <c r="C1026" s="119"/>
    </row>
    <row r="1027" s="118" customFormat="1" ht="12">
      <c r="C1027" s="119"/>
    </row>
    <row r="1028" s="118" customFormat="1" ht="12">
      <c r="C1028" s="119"/>
    </row>
    <row r="1029" s="118" customFormat="1" ht="12">
      <c r="C1029" s="119"/>
    </row>
    <row r="1030" s="118" customFormat="1" ht="12">
      <c r="C1030" s="119"/>
    </row>
    <row r="1031" s="118" customFormat="1" ht="12">
      <c r="C1031" s="119"/>
    </row>
    <row r="1032" s="118" customFormat="1" ht="12">
      <c r="C1032" s="119"/>
    </row>
    <row r="1033" s="118" customFormat="1" ht="12">
      <c r="C1033" s="119"/>
    </row>
    <row r="1034" s="118" customFormat="1" ht="12">
      <c r="C1034" s="119"/>
    </row>
    <row r="1035" s="118" customFormat="1" ht="12">
      <c r="C1035" s="119"/>
    </row>
    <row r="1036" s="118" customFormat="1" ht="12">
      <c r="C1036" s="119"/>
    </row>
    <row r="1037" s="118" customFormat="1" ht="12">
      <c r="C1037" s="119"/>
    </row>
    <row r="1038" s="118" customFormat="1" ht="12">
      <c r="C1038" s="119"/>
    </row>
    <row r="1039" s="118" customFormat="1" ht="12">
      <c r="C1039" s="119"/>
    </row>
    <row r="1040" s="118" customFormat="1" ht="12">
      <c r="C1040" s="119"/>
    </row>
    <row r="1041" s="118" customFormat="1" ht="12">
      <c r="C1041" s="119"/>
    </row>
    <row r="1042" s="118" customFormat="1" ht="12">
      <c r="C1042" s="119"/>
    </row>
    <row r="1043" s="118" customFormat="1" ht="12">
      <c r="C1043" s="119"/>
    </row>
    <row r="1044" s="118" customFormat="1" ht="12">
      <c r="C1044" s="119"/>
    </row>
    <row r="1045" s="118" customFormat="1" ht="12">
      <c r="C1045" s="119"/>
    </row>
    <row r="1046" s="118" customFormat="1" ht="12">
      <c r="C1046" s="119"/>
    </row>
    <row r="1047" s="118" customFormat="1" ht="12">
      <c r="C1047" s="119"/>
    </row>
    <row r="1048" s="118" customFormat="1" ht="12">
      <c r="C1048" s="119"/>
    </row>
    <row r="1049" s="118" customFormat="1" ht="12">
      <c r="C1049" s="119"/>
    </row>
    <row r="1050" s="118" customFormat="1" ht="12">
      <c r="C1050" s="119"/>
    </row>
    <row r="1051" s="118" customFormat="1" ht="12">
      <c r="C1051" s="119"/>
    </row>
    <row r="1052" s="118" customFormat="1" ht="12">
      <c r="C1052" s="119"/>
    </row>
    <row r="1053" s="118" customFormat="1" ht="12">
      <c r="C1053" s="119"/>
    </row>
    <row r="1054" s="118" customFormat="1" ht="12">
      <c r="C1054" s="119"/>
    </row>
    <row r="1055" s="118" customFormat="1" ht="12">
      <c r="C1055" s="119"/>
    </row>
    <row r="1056" s="118" customFormat="1" ht="12">
      <c r="C1056" s="119"/>
    </row>
    <row r="1057" s="118" customFormat="1" ht="12">
      <c r="C1057" s="119"/>
    </row>
    <row r="1058" s="118" customFormat="1" ht="12">
      <c r="C1058" s="119"/>
    </row>
    <row r="1059" s="118" customFormat="1" ht="12">
      <c r="C1059" s="119"/>
    </row>
    <row r="1060" s="118" customFormat="1" ht="12">
      <c r="C1060" s="119"/>
    </row>
    <row r="1061" s="118" customFormat="1" ht="12">
      <c r="C1061" s="119"/>
    </row>
    <row r="1062" s="118" customFormat="1" ht="12">
      <c r="C1062" s="119"/>
    </row>
    <row r="1063" s="118" customFormat="1" ht="12">
      <c r="C1063" s="119"/>
    </row>
    <row r="1064" s="118" customFormat="1" ht="12">
      <c r="C1064" s="119"/>
    </row>
    <row r="1065" s="118" customFormat="1" ht="12">
      <c r="C1065" s="119"/>
    </row>
    <row r="1066" s="118" customFormat="1" ht="12">
      <c r="C1066" s="119"/>
    </row>
    <row r="1067" s="118" customFormat="1" ht="12">
      <c r="C1067" s="119"/>
    </row>
    <row r="1068" s="118" customFormat="1" ht="12">
      <c r="C1068" s="119"/>
    </row>
    <row r="1069" s="118" customFormat="1" ht="12">
      <c r="C1069" s="119"/>
    </row>
    <row r="1070" s="118" customFormat="1" ht="12">
      <c r="C1070" s="119"/>
    </row>
    <row r="1071" s="118" customFormat="1" ht="12">
      <c r="C1071" s="119"/>
    </row>
    <row r="1072" s="118" customFormat="1" ht="12">
      <c r="C1072" s="119"/>
    </row>
    <row r="1073" s="118" customFormat="1" ht="12">
      <c r="C1073" s="119"/>
    </row>
    <row r="1074" s="118" customFormat="1" ht="12">
      <c r="C1074" s="119"/>
    </row>
    <row r="1075" s="118" customFormat="1" ht="12">
      <c r="C1075" s="119"/>
    </row>
    <row r="1076" s="118" customFormat="1" ht="12">
      <c r="C1076" s="119"/>
    </row>
    <row r="1077" s="118" customFormat="1" ht="12">
      <c r="C1077" s="119"/>
    </row>
    <row r="1078" s="118" customFormat="1" ht="12">
      <c r="C1078" s="119"/>
    </row>
    <row r="1079" s="118" customFormat="1" ht="12">
      <c r="C1079" s="119"/>
    </row>
    <row r="1080" s="118" customFormat="1" ht="12">
      <c r="C1080" s="119"/>
    </row>
    <row r="1081" s="118" customFormat="1" ht="12">
      <c r="C1081" s="119"/>
    </row>
    <row r="1082" s="118" customFormat="1" ht="12">
      <c r="C1082" s="119"/>
    </row>
    <row r="1083" s="118" customFormat="1" ht="12">
      <c r="C1083" s="119"/>
    </row>
    <row r="1084" s="118" customFormat="1" ht="12">
      <c r="C1084" s="119"/>
    </row>
    <row r="1085" s="118" customFormat="1" ht="12">
      <c r="C1085" s="119"/>
    </row>
    <row r="1086" s="118" customFormat="1" ht="12">
      <c r="C1086" s="119"/>
    </row>
    <row r="1087" s="118" customFormat="1" ht="12">
      <c r="C1087" s="119"/>
    </row>
    <row r="1088" s="118" customFormat="1" ht="12">
      <c r="C1088" s="119"/>
    </row>
    <row r="1089" s="118" customFormat="1" ht="12">
      <c r="C1089" s="119"/>
    </row>
    <row r="1090" s="118" customFormat="1" ht="12">
      <c r="C1090" s="119"/>
    </row>
    <row r="1091" s="118" customFormat="1" ht="12">
      <c r="C1091" s="119"/>
    </row>
    <row r="1092" s="118" customFormat="1" ht="12">
      <c r="C1092" s="119"/>
    </row>
    <row r="1093" s="118" customFormat="1" ht="12">
      <c r="C1093" s="119"/>
    </row>
    <row r="1094" s="118" customFormat="1" ht="12">
      <c r="C1094" s="119"/>
    </row>
    <row r="1095" s="118" customFormat="1" ht="12">
      <c r="C1095" s="119"/>
    </row>
    <row r="1096" s="118" customFormat="1" ht="12">
      <c r="C1096" s="119"/>
    </row>
    <row r="1097" s="118" customFormat="1" ht="12">
      <c r="C1097" s="119"/>
    </row>
    <row r="1098" s="118" customFormat="1" ht="12">
      <c r="C1098" s="119"/>
    </row>
    <row r="1099" s="118" customFormat="1" ht="12">
      <c r="C1099" s="119"/>
    </row>
    <row r="1100" s="118" customFormat="1" ht="12">
      <c r="C1100" s="119"/>
    </row>
    <row r="1101" s="118" customFormat="1" ht="12">
      <c r="C1101" s="119"/>
    </row>
    <row r="1102" s="118" customFormat="1" ht="12">
      <c r="C1102" s="119"/>
    </row>
    <row r="1103" s="118" customFormat="1" ht="12">
      <c r="C1103" s="119"/>
    </row>
    <row r="1104" s="118" customFormat="1" ht="12">
      <c r="C1104" s="119"/>
    </row>
    <row r="1105" s="118" customFormat="1" ht="12">
      <c r="C1105" s="119"/>
    </row>
    <row r="1106" s="118" customFormat="1" ht="12">
      <c r="C1106" s="119"/>
    </row>
    <row r="1107" s="118" customFormat="1" ht="12">
      <c r="C1107" s="119"/>
    </row>
    <row r="1108" s="118" customFormat="1" ht="12">
      <c r="C1108" s="119"/>
    </row>
    <row r="1109" s="118" customFormat="1" ht="12">
      <c r="C1109" s="119"/>
    </row>
    <row r="1110" s="118" customFormat="1" ht="12">
      <c r="C1110" s="119"/>
    </row>
    <row r="1111" s="118" customFormat="1" ht="12">
      <c r="C1111" s="119"/>
    </row>
    <row r="1112" s="118" customFormat="1" ht="12">
      <c r="C1112" s="119"/>
    </row>
    <row r="1113" s="118" customFormat="1" ht="12">
      <c r="C1113" s="119"/>
    </row>
    <row r="1114" s="118" customFormat="1" ht="12">
      <c r="C1114" s="119"/>
    </row>
    <row r="1115" s="118" customFormat="1" ht="12">
      <c r="C1115" s="119"/>
    </row>
    <row r="1116" s="118" customFormat="1" ht="12">
      <c r="C1116" s="119"/>
    </row>
    <row r="1117" s="118" customFormat="1" ht="12">
      <c r="C1117" s="119"/>
    </row>
    <row r="1118" s="118" customFormat="1" ht="12">
      <c r="C1118" s="119"/>
    </row>
    <row r="1119" s="118" customFormat="1" ht="12">
      <c r="C1119" s="119"/>
    </row>
    <row r="1120" s="118" customFormat="1" ht="12">
      <c r="C1120" s="119"/>
    </row>
    <row r="1121" s="118" customFormat="1" ht="12">
      <c r="C1121" s="119"/>
    </row>
    <row r="1122" s="118" customFormat="1" ht="12">
      <c r="C1122" s="119"/>
    </row>
    <row r="1123" s="118" customFormat="1" ht="12">
      <c r="C1123" s="119"/>
    </row>
    <row r="1124" s="118" customFormat="1" ht="12">
      <c r="C1124" s="119"/>
    </row>
    <row r="1125" s="118" customFormat="1" ht="12">
      <c r="C1125" s="119"/>
    </row>
    <row r="1126" s="118" customFormat="1" ht="12">
      <c r="C1126" s="119"/>
    </row>
    <row r="1127" s="118" customFormat="1" ht="12">
      <c r="C1127" s="119"/>
    </row>
    <row r="1128" s="118" customFormat="1" ht="12">
      <c r="C1128" s="119"/>
    </row>
    <row r="1129" s="118" customFormat="1" ht="12">
      <c r="C1129" s="119"/>
    </row>
    <row r="1130" s="118" customFormat="1" ht="12">
      <c r="C1130" s="119"/>
    </row>
    <row r="1131" s="118" customFormat="1" ht="12">
      <c r="C1131" s="119"/>
    </row>
    <row r="1132" s="118" customFormat="1" ht="12">
      <c r="C1132" s="119"/>
    </row>
    <row r="1133" s="118" customFormat="1" ht="12">
      <c r="C1133" s="119"/>
    </row>
    <row r="1134" s="118" customFormat="1" ht="12">
      <c r="C1134" s="119"/>
    </row>
    <row r="1135" s="118" customFormat="1" ht="12">
      <c r="C1135" s="119"/>
    </row>
    <row r="1136" s="118" customFormat="1" ht="12">
      <c r="C1136" s="119"/>
    </row>
    <row r="1137" s="118" customFormat="1" ht="12">
      <c r="C1137" s="119"/>
    </row>
    <row r="1138" s="118" customFormat="1" ht="12">
      <c r="C1138" s="119"/>
    </row>
    <row r="1139" s="118" customFormat="1" ht="12">
      <c r="C1139" s="119"/>
    </row>
    <row r="1140" s="118" customFormat="1" ht="12">
      <c r="C1140" s="119"/>
    </row>
    <row r="1141" s="118" customFormat="1" ht="12">
      <c r="C1141" s="119"/>
    </row>
    <row r="1142" s="118" customFormat="1" ht="12">
      <c r="C1142" s="119"/>
    </row>
    <row r="1143" s="118" customFormat="1" ht="12">
      <c r="C1143" s="119"/>
    </row>
    <row r="1144" s="118" customFormat="1" ht="12">
      <c r="C1144" s="119"/>
    </row>
    <row r="1145" s="118" customFormat="1" ht="12">
      <c r="C1145" s="119"/>
    </row>
    <row r="1146" s="118" customFormat="1" ht="12">
      <c r="C1146" s="119"/>
    </row>
    <row r="1147" s="118" customFormat="1" ht="12">
      <c r="C1147" s="119"/>
    </row>
    <row r="1148" s="118" customFormat="1" ht="12">
      <c r="C1148" s="119"/>
    </row>
    <row r="1149" s="118" customFormat="1" ht="12">
      <c r="C1149" s="119"/>
    </row>
    <row r="1150" s="118" customFormat="1" ht="12">
      <c r="C1150" s="119"/>
    </row>
    <row r="1151" s="118" customFormat="1" ht="12">
      <c r="C1151" s="119"/>
    </row>
    <row r="1152" s="118" customFormat="1" ht="12">
      <c r="C1152" s="119"/>
    </row>
    <row r="1153" s="118" customFormat="1" ht="12">
      <c r="C1153" s="119"/>
    </row>
    <row r="1154" s="118" customFormat="1" ht="12">
      <c r="C1154" s="119"/>
    </row>
    <row r="1155" s="118" customFormat="1" ht="12">
      <c r="C1155" s="119"/>
    </row>
    <row r="1156" s="118" customFormat="1" ht="12">
      <c r="C1156" s="119"/>
    </row>
    <row r="1157" s="118" customFormat="1" ht="12">
      <c r="C1157" s="119"/>
    </row>
    <row r="1158" s="118" customFormat="1" ht="12">
      <c r="C1158" s="119"/>
    </row>
    <row r="1159" s="118" customFormat="1" ht="12">
      <c r="C1159" s="119"/>
    </row>
    <row r="1160" s="118" customFormat="1" ht="12">
      <c r="C1160" s="119"/>
    </row>
    <row r="1161" s="118" customFormat="1" ht="12">
      <c r="C1161" s="119"/>
    </row>
    <row r="1162" s="118" customFormat="1" ht="12">
      <c r="C1162" s="119"/>
    </row>
    <row r="1163" s="118" customFormat="1" ht="12">
      <c r="C1163" s="119"/>
    </row>
    <row r="1164" s="118" customFormat="1" ht="12">
      <c r="C1164" s="119"/>
    </row>
    <row r="1165" s="118" customFormat="1" ht="12">
      <c r="C1165" s="119"/>
    </row>
    <row r="1166" s="118" customFormat="1" ht="12">
      <c r="C1166" s="119"/>
    </row>
    <row r="1167" s="118" customFormat="1" ht="12">
      <c r="C1167" s="119"/>
    </row>
    <row r="1168" s="118" customFormat="1" ht="12">
      <c r="C1168" s="119"/>
    </row>
    <row r="1169" s="118" customFormat="1" ht="12">
      <c r="C1169" s="119"/>
    </row>
    <row r="1170" s="118" customFormat="1" ht="12">
      <c r="C1170" s="119"/>
    </row>
    <row r="1171" s="118" customFormat="1" ht="12">
      <c r="C1171" s="119"/>
    </row>
    <row r="1172" s="118" customFormat="1" ht="12">
      <c r="C1172" s="119"/>
    </row>
    <row r="1173" s="118" customFormat="1" ht="12">
      <c r="C1173" s="119"/>
    </row>
    <row r="1174" s="118" customFormat="1" ht="12">
      <c r="C1174" s="119"/>
    </row>
    <row r="1175" s="118" customFormat="1" ht="12">
      <c r="C1175" s="119"/>
    </row>
    <row r="1176" s="118" customFormat="1" ht="12">
      <c r="C1176" s="119"/>
    </row>
    <row r="1177" s="118" customFormat="1" ht="12">
      <c r="C1177" s="119"/>
    </row>
    <row r="1178" s="118" customFormat="1" ht="12">
      <c r="C1178" s="119"/>
    </row>
    <row r="1179" s="118" customFormat="1" ht="12">
      <c r="C1179" s="119"/>
    </row>
    <row r="1180" s="118" customFormat="1" ht="12">
      <c r="C1180" s="119"/>
    </row>
    <row r="1181" s="118" customFormat="1" ht="12">
      <c r="C1181" s="119"/>
    </row>
    <row r="1182" s="118" customFormat="1" ht="12">
      <c r="C1182" s="119"/>
    </row>
    <row r="1183" s="118" customFormat="1" ht="12">
      <c r="C1183" s="119"/>
    </row>
    <row r="1184" s="118" customFormat="1" ht="12">
      <c r="C1184" s="119"/>
    </row>
    <row r="1185" s="118" customFormat="1" ht="12">
      <c r="C1185" s="119"/>
    </row>
    <row r="1186" s="118" customFormat="1" ht="12">
      <c r="C1186" s="119"/>
    </row>
    <row r="1187" s="118" customFormat="1" ht="12">
      <c r="C1187" s="119"/>
    </row>
    <row r="1188" s="118" customFormat="1" ht="12">
      <c r="C1188" s="119"/>
    </row>
    <row r="1189" s="118" customFormat="1" ht="12">
      <c r="C1189" s="119"/>
    </row>
    <row r="1190" s="118" customFormat="1" ht="12">
      <c r="C1190" s="119"/>
    </row>
    <row r="1191" s="118" customFormat="1" ht="12">
      <c r="C1191" s="119"/>
    </row>
    <row r="1192" s="118" customFormat="1" ht="12">
      <c r="C1192" s="119"/>
    </row>
    <row r="1193" s="118" customFormat="1" ht="12">
      <c r="C1193" s="119"/>
    </row>
    <row r="1194" s="118" customFormat="1" ht="12">
      <c r="C1194" s="119"/>
    </row>
    <row r="1195" s="118" customFormat="1" ht="12">
      <c r="C1195" s="119"/>
    </row>
    <row r="1196" s="118" customFormat="1" ht="12">
      <c r="C1196" s="119"/>
    </row>
    <row r="1197" s="118" customFormat="1" ht="12">
      <c r="C1197" s="119"/>
    </row>
    <row r="1198" s="118" customFormat="1" ht="12">
      <c r="C1198" s="119"/>
    </row>
    <row r="1199" s="118" customFormat="1" ht="12">
      <c r="C1199" s="119"/>
    </row>
    <row r="1200" s="118" customFormat="1" ht="12">
      <c r="C1200" s="119"/>
    </row>
    <row r="1201" s="118" customFormat="1" ht="12">
      <c r="C1201" s="119"/>
    </row>
    <row r="1202" s="118" customFormat="1" ht="12">
      <c r="C1202" s="119"/>
    </row>
    <row r="1203" s="118" customFormat="1" ht="12">
      <c r="C1203" s="119"/>
    </row>
    <row r="1204" s="118" customFormat="1" ht="12">
      <c r="C1204" s="119"/>
    </row>
    <row r="1205" s="118" customFormat="1" ht="12">
      <c r="C1205" s="119"/>
    </row>
    <row r="1206" s="118" customFormat="1" ht="12">
      <c r="C1206" s="119"/>
    </row>
    <row r="1207" s="118" customFormat="1" ht="12">
      <c r="C1207" s="119"/>
    </row>
    <row r="1208" s="118" customFormat="1" ht="12">
      <c r="C1208" s="119"/>
    </row>
    <row r="1209" s="118" customFormat="1" ht="12">
      <c r="C1209" s="119"/>
    </row>
    <row r="1210" s="118" customFormat="1" ht="12">
      <c r="C1210" s="119"/>
    </row>
    <row r="1211" s="118" customFormat="1" ht="12">
      <c r="C1211" s="119"/>
    </row>
    <row r="1212" s="118" customFormat="1" ht="12">
      <c r="C1212" s="119"/>
    </row>
    <row r="1213" s="118" customFormat="1" ht="12">
      <c r="C1213" s="119"/>
    </row>
    <row r="1214" s="118" customFormat="1" ht="12">
      <c r="C1214" s="119"/>
    </row>
    <row r="1215" s="118" customFormat="1" ht="12">
      <c r="C1215" s="119"/>
    </row>
    <row r="1216" s="118" customFormat="1" ht="12">
      <c r="C1216" s="119"/>
    </row>
    <row r="1217" s="118" customFormat="1" ht="12">
      <c r="C1217" s="119"/>
    </row>
    <row r="1218" s="118" customFormat="1" ht="12">
      <c r="C1218" s="119"/>
    </row>
    <row r="1219" s="118" customFormat="1" ht="12">
      <c r="C1219" s="119"/>
    </row>
    <row r="1220" s="118" customFormat="1" ht="12">
      <c r="C1220" s="119"/>
    </row>
    <row r="1221" s="118" customFormat="1" ht="12">
      <c r="C1221" s="119"/>
    </row>
    <row r="1222" s="118" customFormat="1" ht="12">
      <c r="C1222" s="119"/>
    </row>
    <row r="1223" s="118" customFormat="1" ht="12">
      <c r="C1223" s="119"/>
    </row>
    <row r="1224" s="118" customFormat="1" ht="12">
      <c r="C1224" s="119"/>
    </row>
    <row r="1225" s="118" customFormat="1" ht="12">
      <c r="C1225" s="119"/>
    </row>
    <row r="1226" s="118" customFormat="1" ht="12">
      <c r="C1226" s="119"/>
    </row>
    <row r="1227" s="118" customFormat="1" ht="12">
      <c r="C1227" s="119"/>
    </row>
    <row r="1228" s="118" customFormat="1" ht="12">
      <c r="C1228" s="119"/>
    </row>
    <row r="1229" s="118" customFormat="1" ht="12">
      <c r="C1229" s="119"/>
    </row>
    <row r="1230" s="118" customFormat="1" ht="12">
      <c r="C1230" s="119"/>
    </row>
    <row r="1231" s="118" customFormat="1" ht="12">
      <c r="C1231" s="119"/>
    </row>
    <row r="1232" s="118" customFormat="1" ht="12">
      <c r="C1232" s="119"/>
    </row>
    <row r="1233" s="118" customFormat="1" ht="12">
      <c r="C1233" s="119"/>
    </row>
    <row r="1234" s="118" customFormat="1" ht="12">
      <c r="C1234" s="119"/>
    </row>
    <row r="1235" s="118" customFormat="1" ht="12">
      <c r="C1235" s="119"/>
    </row>
    <row r="1236" s="118" customFormat="1" ht="12">
      <c r="C1236" s="119"/>
    </row>
    <row r="1237" s="118" customFormat="1" ht="12">
      <c r="C1237" s="119"/>
    </row>
    <row r="1238" s="118" customFormat="1" ht="12">
      <c r="C1238" s="119"/>
    </row>
    <row r="1239" s="118" customFormat="1" ht="12">
      <c r="C1239" s="119"/>
    </row>
    <row r="1240" s="118" customFormat="1" ht="12">
      <c r="C1240" s="119"/>
    </row>
    <row r="1241" s="118" customFormat="1" ht="12">
      <c r="C1241" s="119"/>
    </row>
    <row r="1242" s="118" customFormat="1" ht="12">
      <c r="C1242" s="119"/>
    </row>
    <row r="1243" s="118" customFormat="1" ht="12">
      <c r="C1243" s="119"/>
    </row>
    <row r="1244" s="118" customFormat="1" ht="12">
      <c r="C1244" s="119"/>
    </row>
    <row r="1245" s="118" customFormat="1" ht="12">
      <c r="C1245" s="119"/>
    </row>
    <row r="1246" s="118" customFormat="1" ht="12">
      <c r="C1246" s="119"/>
    </row>
    <row r="1247" s="118" customFormat="1" ht="12">
      <c r="C1247" s="119"/>
    </row>
    <row r="1248" s="118" customFormat="1" ht="12">
      <c r="C1248" s="119"/>
    </row>
    <row r="1249" s="118" customFormat="1" ht="12">
      <c r="C1249" s="119"/>
    </row>
    <row r="1250" s="118" customFormat="1" ht="12">
      <c r="C1250" s="119"/>
    </row>
    <row r="1251" s="118" customFormat="1" ht="12">
      <c r="C1251" s="119"/>
    </row>
    <row r="1252" s="118" customFormat="1" ht="12">
      <c r="C1252" s="119"/>
    </row>
    <row r="1253" s="118" customFormat="1" ht="12">
      <c r="C1253" s="119"/>
    </row>
    <row r="1254" s="118" customFormat="1" ht="12">
      <c r="C1254" s="119"/>
    </row>
    <row r="1255" s="118" customFormat="1" ht="12">
      <c r="C1255" s="119"/>
    </row>
    <row r="1256" s="118" customFormat="1" ht="12">
      <c r="C1256" s="119"/>
    </row>
    <row r="1257" s="118" customFormat="1" ht="12">
      <c r="C1257" s="119"/>
    </row>
    <row r="1258" s="118" customFormat="1" ht="12">
      <c r="C1258" s="119"/>
    </row>
    <row r="1259" s="118" customFormat="1" ht="12">
      <c r="C1259" s="119"/>
    </row>
    <row r="1260" s="118" customFormat="1" ht="12">
      <c r="C1260" s="119"/>
    </row>
    <row r="1261" s="118" customFormat="1" ht="12">
      <c r="C1261" s="119"/>
    </row>
    <row r="1262" s="118" customFormat="1" ht="12">
      <c r="C1262" s="119"/>
    </row>
    <row r="1263" s="118" customFormat="1" ht="12">
      <c r="C1263" s="119"/>
    </row>
    <row r="1264" s="118" customFormat="1" ht="12">
      <c r="C1264" s="119"/>
    </row>
    <row r="1265" s="118" customFormat="1" ht="12">
      <c r="C1265" s="119"/>
    </row>
    <row r="1266" s="118" customFormat="1" ht="12">
      <c r="C1266" s="119"/>
    </row>
    <row r="1267" s="118" customFormat="1" ht="12">
      <c r="C1267" s="119"/>
    </row>
    <row r="1268" s="118" customFormat="1" ht="12">
      <c r="C1268" s="119"/>
    </row>
    <row r="1269" s="118" customFormat="1" ht="12">
      <c r="C1269" s="119"/>
    </row>
    <row r="1270" s="118" customFormat="1" ht="12">
      <c r="C1270" s="119"/>
    </row>
    <row r="1271" s="118" customFormat="1" ht="12">
      <c r="C1271" s="119"/>
    </row>
    <row r="1272" s="118" customFormat="1" ht="12">
      <c r="C1272" s="119"/>
    </row>
    <row r="1273" s="118" customFormat="1" ht="12">
      <c r="C1273" s="119"/>
    </row>
    <row r="1274" s="118" customFormat="1" ht="12">
      <c r="C1274" s="119"/>
    </row>
    <row r="1275" s="118" customFormat="1" ht="12">
      <c r="C1275" s="119"/>
    </row>
    <row r="1276" s="118" customFormat="1" ht="12">
      <c r="C1276" s="119"/>
    </row>
    <row r="1277" s="118" customFormat="1" ht="12">
      <c r="C1277" s="119"/>
    </row>
    <row r="1278" s="118" customFormat="1" ht="12">
      <c r="C1278" s="119"/>
    </row>
    <row r="1279" s="118" customFormat="1" ht="12">
      <c r="C1279" s="119"/>
    </row>
    <row r="1280" s="118" customFormat="1" ht="12">
      <c r="C1280" s="119"/>
    </row>
    <row r="1281" s="118" customFormat="1" ht="12">
      <c r="C1281" s="119"/>
    </row>
    <row r="1282" s="118" customFormat="1" ht="12">
      <c r="C1282" s="119"/>
    </row>
    <row r="1283" s="118" customFormat="1" ht="12">
      <c r="C1283" s="119"/>
    </row>
    <row r="1284" s="118" customFormat="1" ht="12">
      <c r="C1284" s="119"/>
    </row>
    <row r="1285" s="118" customFormat="1" ht="12">
      <c r="C1285" s="119"/>
    </row>
    <row r="1286" s="118" customFormat="1" ht="12">
      <c r="C1286" s="119"/>
    </row>
    <row r="1287" s="118" customFormat="1" ht="12">
      <c r="C1287" s="119"/>
    </row>
    <row r="1288" s="118" customFormat="1" ht="12">
      <c r="C1288" s="119"/>
    </row>
    <row r="1289" s="118" customFormat="1" ht="12">
      <c r="C1289" s="119"/>
    </row>
    <row r="1290" s="118" customFormat="1" ht="12">
      <c r="C1290" s="119"/>
    </row>
    <row r="1291" s="118" customFormat="1" ht="12">
      <c r="C1291" s="119"/>
    </row>
    <row r="1292" s="118" customFormat="1" ht="12">
      <c r="C1292" s="119"/>
    </row>
    <row r="1293" s="118" customFormat="1" ht="12">
      <c r="C1293" s="119"/>
    </row>
    <row r="1294" s="118" customFormat="1" ht="12">
      <c r="C1294" s="119"/>
    </row>
    <row r="1295" s="118" customFormat="1" ht="12">
      <c r="C1295" s="119"/>
    </row>
    <row r="1296" s="118" customFormat="1" ht="12">
      <c r="C1296" s="119"/>
    </row>
    <row r="1297" s="118" customFormat="1" ht="12">
      <c r="C1297" s="119"/>
    </row>
    <row r="1298" s="118" customFormat="1" ht="12">
      <c r="C1298" s="119"/>
    </row>
    <row r="1299" s="118" customFormat="1" ht="12">
      <c r="C1299" s="119"/>
    </row>
    <row r="1300" s="118" customFormat="1" ht="12">
      <c r="C1300" s="119"/>
    </row>
    <row r="1301" s="118" customFormat="1" ht="12">
      <c r="C1301" s="119"/>
    </row>
    <row r="1302" s="118" customFormat="1" ht="12">
      <c r="C1302" s="119"/>
    </row>
    <row r="1303" s="118" customFormat="1" ht="12">
      <c r="C1303" s="119"/>
    </row>
    <row r="1304" s="118" customFormat="1" ht="12">
      <c r="C1304" s="119"/>
    </row>
    <row r="1305" s="118" customFormat="1" ht="12">
      <c r="C1305" s="119"/>
    </row>
    <row r="1306" s="118" customFormat="1" ht="12">
      <c r="C1306" s="119"/>
    </row>
    <row r="1307" s="118" customFormat="1" ht="12">
      <c r="C1307" s="119"/>
    </row>
    <row r="1308" s="118" customFormat="1" ht="12">
      <c r="C1308" s="119"/>
    </row>
    <row r="1309" s="118" customFormat="1" ht="12">
      <c r="C1309" s="119"/>
    </row>
    <row r="1310" s="118" customFormat="1" ht="12">
      <c r="C1310" s="119"/>
    </row>
    <row r="1311" s="118" customFormat="1" ht="12">
      <c r="C1311" s="119"/>
    </row>
    <row r="1312" s="118" customFormat="1" ht="12">
      <c r="C1312" s="119"/>
    </row>
    <row r="1313" s="118" customFormat="1" ht="12">
      <c r="C1313" s="119"/>
    </row>
    <row r="1314" s="118" customFormat="1" ht="12">
      <c r="C1314" s="119"/>
    </row>
    <row r="1315" s="118" customFormat="1" ht="12">
      <c r="C1315" s="119"/>
    </row>
    <row r="1316" s="118" customFormat="1" ht="12">
      <c r="C1316" s="119"/>
    </row>
    <row r="1317" s="118" customFormat="1" ht="12">
      <c r="C1317" s="119"/>
    </row>
    <row r="1318" s="118" customFormat="1" ht="12">
      <c r="C1318" s="119"/>
    </row>
    <row r="1319" s="118" customFormat="1" ht="12">
      <c r="C1319" s="119"/>
    </row>
    <row r="1320" s="118" customFormat="1" ht="12">
      <c r="C1320" s="119"/>
    </row>
    <row r="1321" s="118" customFormat="1" ht="12">
      <c r="C1321" s="119"/>
    </row>
    <row r="1322" s="118" customFormat="1" ht="12">
      <c r="C1322" s="119"/>
    </row>
    <row r="1323" s="118" customFormat="1" ht="12">
      <c r="C1323" s="119"/>
    </row>
    <row r="1324" s="118" customFormat="1" ht="12">
      <c r="C1324" s="119"/>
    </row>
    <row r="1325" s="118" customFormat="1" ht="12">
      <c r="C1325" s="119"/>
    </row>
    <row r="1326" s="118" customFormat="1" ht="12">
      <c r="C1326" s="119"/>
    </row>
    <row r="1327" s="118" customFormat="1" ht="12">
      <c r="C1327" s="119"/>
    </row>
    <row r="1328" s="118" customFormat="1" ht="12">
      <c r="C1328" s="119"/>
    </row>
    <row r="1329" s="118" customFormat="1" ht="12">
      <c r="C1329" s="119"/>
    </row>
    <row r="1330" s="118" customFormat="1" ht="12">
      <c r="C1330" s="119"/>
    </row>
    <row r="1331" s="118" customFormat="1" ht="12">
      <c r="C1331" s="119"/>
    </row>
    <row r="1332" s="118" customFormat="1" ht="12">
      <c r="C1332" s="119"/>
    </row>
    <row r="1333" s="118" customFormat="1" ht="12">
      <c r="C1333" s="119"/>
    </row>
    <row r="1334" s="118" customFormat="1" ht="12">
      <c r="C1334" s="119"/>
    </row>
    <row r="1335" s="118" customFormat="1" ht="12">
      <c r="C1335" s="119"/>
    </row>
    <row r="1336" s="118" customFormat="1" ht="12">
      <c r="C1336" s="119"/>
    </row>
    <row r="1337" s="118" customFormat="1" ht="12">
      <c r="C1337" s="119"/>
    </row>
    <row r="1338" s="118" customFormat="1" ht="12">
      <c r="C1338" s="119"/>
    </row>
    <row r="1339" s="118" customFormat="1" ht="12">
      <c r="C1339" s="119"/>
    </row>
    <row r="1340" s="118" customFormat="1" ht="12">
      <c r="C1340" s="119"/>
    </row>
    <row r="1341" s="118" customFormat="1" ht="12">
      <c r="C1341" s="119"/>
    </row>
    <row r="1342" s="118" customFormat="1" ht="12">
      <c r="C1342" s="119"/>
    </row>
    <row r="1343" s="118" customFormat="1" ht="12">
      <c r="C1343" s="119"/>
    </row>
    <row r="1344" s="118" customFormat="1" ht="12">
      <c r="C1344" s="119"/>
    </row>
    <row r="1345" s="118" customFormat="1" ht="12">
      <c r="C1345" s="119"/>
    </row>
    <row r="1346" s="118" customFormat="1" ht="12">
      <c r="C1346" s="119"/>
    </row>
    <row r="1347" s="118" customFormat="1" ht="12">
      <c r="C1347" s="119"/>
    </row>
    <row r="1348" s="118" customFormat="1" ht="12">
      <c r="C1348" s="119"/>
    </row>
    <row r="1349" s="118" customFormat="1" ht="12">
      <c r="C1349" s="119"/>
    </row>
    <row r="1350" s="118" customFormat="1" ht="12">
      <c r="C1350" s="119"/>
    </row>
    <row r="1351" s="118" customFormat="1" ht="12">
      <c r="C1351" s="119"/>
    </row>
    <row r="1352" s="118" customFormat="1" ht="12">
      <c r="C1352" s="119"/>
    </row>
    <row r="1353" s="118" customFormat="1" ht="12">
      <c r="C1353" s="119"/>
    </row>
    <row r="1354" s="118" customFormat="1" ht="12">
      <c r="C1354" s="119"/>
    </row>
    <row r="1355" s="118" customFormat="1" ht="12">
      <c r="C1355" s="119"/>
    </row>
    <row r="1356" s="118" customFormat="1" ht="12">
      <c r="C1356" s="119"/>
    </row>
    <row r="1357" s="118" customFormat="1" ht="12">
      <c r="C1357" s="119"/>
    </row>
    <row r="1358" s="118" customFormat="1" ht="12">
      <c r="C1358" s="119"/>
    </row>
    <row r="1359" s="118" customFormat="1" ht="12">
      <c r="C1359" s="119"/>
    </row>
    <row r="1360" s="118" customFormat="1" ht="12">
      <c r="C1360" s="119"/>
    </row>
    <row r="1361" s="118" customFormat="1" ht="12">
      <c r="C1361" s="119"/>
    </row>
    <row r="1362" s="118" customFormat="1" ht="12">
      <c r="C1362" s="119"/>
    </row>
    <row r="1363" s="118" customFormat="1" ht="12">
      <c r="C1363" s="119"/>
    </row>
    <row r="1364" s="118" customFormat="1" ht="12">
      <c r="C1364" s="119"/>
    </row>
    <row r="1365" s="118" customFormat="1" ht="12">
      <c r="C1365" s="119"/>
    </row>
    <row r="1366" s="118" customFormat="1" ht="12">
      <c r="C1366" s="119"/>
    </row>
    <row r="1367" s="118" customFormat="1" ht="12">
      <c r="C1367" s="119"/>
    </row>
    <row r="1368" s="118" customFormat="1" ht="12">
      <c r="C1368" s="119"/>
    </row>
    <row r="1369" s="118" customFormat="1" ht="12">
      <c r="C1369" s="119"/>
    </row>
    <row r="1370" s="118" customFormat="1" ht="12">
      <c r="C1370" s="119"/>
    </row>
    <row r="1371" s="118" customFormat="1" ht="12">
      <c r="C1371" s="119"/>
    </row>
    <row r="1372" s="118" customFormat="1" ht="12">
      <c r="C1372" s="119"/>
    </row>
    <row r="1373" s="118" customFormat="1" ht="12">
      <c r="C1373" s="119"/>
    </row>
    <row r="1374" s="118" customFormat="1" ht="12">
      <c r="C1374" s="119"/>
    </row>
    <row r="1375" s="118" customFormat="1" ht="12">
      <c r="C1375" s="119"/>
    </row>
    <row r="1376" s="118" customFormat="1" ht="12">
      <c r="C1376" s="119"/>
    </row>
    <row r="1377" s="118" customFormat="1" ht="12">
      <c r="C1377" s="119"/>
    </row>
    <row r="1378" s="118" customFormat="1" ht="12">
      <c r="C1378" s="119"/>
    </row>
    <row r="1379" s="118" customFormat="1" ht="12">
      <c r="C1379" s="119"/>
    </row>
    <row r="1380" s="118" customFormat="1" ht="12">
      <c r="C1380" s="119"/>
    </row>
    <row r="1381" s="118" customFormat="1" ht="12">
      <c r="C1381" s="119"/>
    </row>
    <row r="1382" s="118" customFormat="1" ht="12">
      <c r="C1382" s="119"/>
    </row>
    <row r="1383" s="118" customFormat="1" ht="12">
      <c r="C1383" s="119"/>
    </row>
    <row r="1384" s="118" customFormat="1" ht="12">
      <c r="C1384" s="119"/>
    </row>
    <row r="1385" s="118" customFormat="1" ht="12">
      <c r="C1385" s="119"/>
    </row>
    <row r="1386" s="118" customFormat="1" ht="12">
      <c r="C1386" s="119"/>
    </row>
    <row r="1387" s="118" customFormat="1" ht="12">
      <c r="C1387" s="119"/>
    </row>
    <row r="1388" s="118" customFormat="1" ht="12">
      <c r="C1388" s="119"/>
    </row>
    <row r="1389" s="118" customFormat="1" ht="12">
      <c r="C1389" s="119"/>
    </row>
    <row r="1390" s="118" customFormat="1" ht="12">
      <c r="C1390" s="119"/>
    </row>
    <row r="1391" s="118" customFormat="1" ht="12">
      <c r="C1391" s="119"/>
    </row>
    <row r="1392" s="118" customFormat="1" ht="12">
      <c r="C1392" s="119"/>
    </row>
    <row r="1393" s="118" customFormat="1" ht="12">
      <c r="C1393" s="119"/>
    </row>
    <row r="1394" s="118" customFormat="1" ht="12">
      <c r="C1394" s="119"/>
    </row>
    <row r="1395" s="118" customFormat="1" ht="12">
      <c r="C1395" s="119"/>
    </row>
    <row r="1396" s="118" customFormat="1" ht="12">
      <c r="C1396" s="119"/>
    </row>
    <row r="1397" s="118" customFormat="1" ht="12">
      <c r="C1397" s="119"/>
    </row>
    <row r="1398" s="118" customFormat="1" ht="12">
      <c r="C1398" s="119"/>
    </row>
    <row r="1399" s="118" customFormat="1" ht="12">
      <c r="C1399" s="119"/>
    </row>
    <row r="1400" s="118" customFormat="1" ht="12">
      <c r="C1400" s="119"/>
    </row>
    <row r="1401" s="118" customFormat="1" ht="12">
      <c r="C1401" s="119"/>
    </row>
    <row r="1402" s="118" customFormat="1" ht="12">
      <c r="C1402" s="119"/>
    </row>
    <row r="1403" s="118" customFormat="1" ht="12">
      <c r="C1403" s="119"/>
    </row>
    <row r="1404" s="118" customFormat="1" ht="12">
      <c r="C1404" s="119"/>
    </row>
    <row r="1405" s="118" customFormat="1" ht="12">
      <c r="C1405" s="119"/>
    </row>
    <row r="1406" s="118" customFormat="1" ht="12">
      <c r="C1406" s="119"/>
    </row>
    <row r="1407" s="118" customFormat="1" ht="12">
      <c r="C1407" s="119"/>
    </row>
    <row r="1408" s="118" customFormat="1" ht="12">
      <c r="C1408" s="119"/>
    </row>
    <row r="1409" s="118" customFormat="1" ht="12">
      <c r="C1409" s="119"/>
    </row>
    <row r="1410" s="118" customFormat="1" ht="12">
      <c r="C1410" s="119"/>
    </row>
    <row r="1411" s="118" customFormat="1" ht="12">
      <c r="C1411" s="119"/>
    </row>
    <row r="1412" s="118" customFormat="1" ht="12">
      <c r="C1412" s="119"/>
    </row>
    <row r="1413" s="118" customFormat="1" ht="12">
      <c r="C1413" s="119"/>
    </row>
    <row r="1414" s="118" customFormat="1" ht="12">
      <c r="C1414" s="119"/>
    </row>
    <row r="1415" s="118" customFormat="1" ht="12">
      <c r="C1415" s="119"/>
    </row>
    <row r="1416" s="118" customFormat="1" ht="12">
      <c r="C1416" s="119"/>
    </row>
    <row r="1417" s="118" customFormat="1" ht="12">
      <c r="C1417" s="119"/>
    </row>
    <row r="1418" s="118" customFormat="1" ht="12">
      <c r="C1418" s="119"/>
    </row>
    <row r="1419" s="118" customFormat="1" ht="12">
      <c r="C1419" s="119"/>
    </row>
    <row r="1420" s="118" customFormat="1" ht="12">
      <c r="C1420" s="119"/>
    </row>
    <row r="1421" s="118" customFormat="1" ht="12">
      <c r="C1421" s="119"/>
    </row>
    <row r="1422" s="118" customFormat="1" ht="12">
      <c r="C1422" s="119"/>
    </row>
    <row r="1423" s="118" customFormat="1" ht="12">
      <c r="C1423" s="119"/>
    </row>
    <row r="1424" s="118" customFormat="1" ht="12">
      <c r="C1424" s="119"/>
    </row>
    <row r="1425" s="118" customFormat="1" ht="12">
      <c r="C1425" s="119"/>
    </row>
    <row r="1426" s="118" customFormat="1" ht="12">
      <c r="C1426" s="119"/>
    </row>
    <row r="1427" s="118" customFormat="1" ht="12">
      <c r="C1427" s="119"/>
    </row>
    <row r="1428" s="118" customFormat="1" ht="12">
      <c r="C1428" s="119"/>
    </row>
    <row r="1429" s="118" customFormat="1" ht="12">
      <c r="C1429" s="119"/>
    </row>
    <row r="1430" s="118" customFormat="1" ht="12">
      <c r="C1430" s="119"/>
    </row>
    <row r="1431" s="118" customFormat="1" ht="12">
      <c r="C1431" s="119"/>
    </row>
    <row r="1432" s="118" customFormat="1" ht="12">
      <c r="C1432" s="119"/>
    </row>
    <row r="1433" s="118" customFormat="1" ht="12">
      <c r="C1433" s="119"/>
    </row>
    <row r="1434" s="118" customFormat="1" ht="12">
      <c r="C1434" s="119"/>
    </row>
    <row r="1435" s="118" customFormat="1" ht="12">
      <c r="C1435" s="119"/>
    </row>
    <row r="1436" s="118" customFormat="1" ht="12">
      <c r="C1436" s="119"/>
    </row>
    <row r="1437" s="118" customFormat="1" ht="12">
      <c r="C1437" s="119"/>
    </row>
    <row r="1438" s="118" customFormat="1" ht="12">
      <c r="C1438" s="119"/>
    </row>
    <row r="1439" s="118" customFormat="1" ht="12">
      <c r="C1439" s="119"/>
    </row>
    <row r="1440" s="118" customFormat="1" ht="12">
      <c r="C1440" s="119"/>
    </row>
    <row r="1441" s="118" customFormat="1" ht="12">
      <c r="C1441" s="119"/>
    </row>
    <row r="1442" s="118" customFormat="1" ht="12">
      <c r="C1442" s="119"/>
    </row>
    <row r="1443" s="118" customFormat="1" ht="12">
      <c r="C1443" s="119"/>
    </row>
    <row r="1444" s="118" customFormat="1" ht="12">
      <c r="C1444" s="119"/>
    </row>
    <row r="1445" s="118" customFormat="1" ht="12">
      <c r="C1445" s="119"/>
    </row>
    <row r="1446" s="118" customFormat="1" ht="12">
      <c r="C1446" s="119"/>
    </row>
    <row r="1447" s="118" customFormat="1" ht="12">
      <c r="C1447" s="119"/>
    </row>
    <row r="1448" s="118" customFormat="1" ht="12">
      <c r="C1448" s="119"/>
    </row>
    <row r="1449" s="118" customFormat="1" ht="12">
      <c r="C1449" s="119"/>
    </row>
    <row r="1450" s="118" customFormat="1" ht="12">
      <c r="C1450" s="119"/>
    </row>
    <row r="1451" s="118" customFormat="1" ht="12">
      <c r="C1451" s="119"/>
    </row>
    <row r="1452" s="118" customFormat="1" ht="12">
      <c r="C1452" s="119"/>
    </row>
    <row r="1453" s="118" customFormat="1" ht="12">
      <c r="C1453" s="119"/>
    </row>
    <row r="1454" s="118" customFormat="1" ht="12">
      <c r="C1454" s="119"/>
    </row>
    <row r="1455" s="118" customFormat="1" ht="12">
      <c r="C1455" s="119"/>
    </row>
    <row r="1456" s="118" customFormat="1" ht="12">
      <c r="C1456" s="119"/>
    </row>
    <row r="1457" s="118" customFormat="1" ht="12">
      <c r="C1457" s="119"/>
    </row>
    <row r="1458" s="118" customFormat="1" ht="12">
      <c r="C1458" s="119"/>
    </row>
    <row r="1459" s="118" customFormat="1" ht="12">
      <c r="C1459" s="119"/>
    </row>
    <row r="1460" s="118" customFormat="1" ht="12">
      <c r="C1460" s="119"/>
    </row>
    <row r="1461" s="118" customFormat="1" ht="12">
      <c r="C1461" s="119"/>
    </row>
    <row r="1462" s="118" customFormat="1" ht="12">
      <c r="C1462" s="119"/>
    </row>
    <row r="1463" s="118" customFormat="1" ht="12">
      <c r="C1463" s="119"/>
    </row>
    <row r="1464" s="118" customFormat="1" ht="12">
      <c r="C1464" s="119"/>
    </row>
    <row r="1465" s="118" customFormat="1" ht="12">
      <c r="C1465" s="119"/>
    </row>
    <row r="1466" s="118" customFormat="1" ht="12">
      <c r="C1466" s="119"/>
    </row>
    <row r="1467" s="118" customFormat="1" ht="12">
      <c r="C1467" s="119"/>
    </row>
    <row r="1468" s="118" customFormat="1" ht="12">
      <c r="C1468" s="119"/>
    </row>
    <row r="1469" s="118" customFormat="1" ht="12">
      <c r="C1469" s="119"/>
    </row>
    <row r="1470" s="118" customFormat="1" ht="12">
      <c r="C1470" s="119"/>
    </row>
    <row r="1471" s="118" customFormat="1" ht="12">
      <c r="C1471" s="119"/>
    </row>
    <row r="1472" s="118" customFormat="1" ht="12">
      <c r="C1472" s="119"/>
    </row>
    <row r="1473" s="118" customFormat="1" ht="12">
      <c r="C1473" s="119"/>
    </row>
    <row r="1474" s="118" customFormat="1" ht="12">
      <c r="C1474" s="119"/>
    </row>
    <row r="1475" s="118" customFormat="1" ht="12">
      <c r="C1475" s="119"/>
    </row>
    <row r="1476" s="118" customFormat="1" ht="12">
      <c r="C1476" s="119"/>
    </row>
    <row r="1477" s="118" customFormat="1" ht="12">
      <c r="C1477" s="119"/>
    </row>
    <row r="1478" s="118" customFormat="1" ht="12">
      <c r="C1478" s="119"/>
    </row>
    <row r="1479" s="118" customFormat="1" ht="12">
      <c r="C1479" s="119"/>
    </row>
    <row r="1480" s="118" customFormat="1" ht="12">
      <c r="C1480" s="119"/>
    </row>
    <row r="1481" s="118" customFormat="1" ht="12">
      <c r="C1481" s="119"/>
    </row>
    <row r="1482" s="118" customFormat="1" ht="12">
      <c r="C1482" s="119"/>
    </row>
    <row r="1483" s="118" customFormat="1" ht="12">
      <c r="C1483" s="119"/>
    </row>
    <row r="1484" s="118" customFormat="1" ht="12">
      <c r="C1484" s="119"/>
    </row>
    <row r="1485" s="118" customFormat="1" ht="12">
      <c r="C1485" s="119"/>
    </row>
    <row r="1486" s="118" customFormat="1" ht="12">
      <c r="C1486" s="119"/>
    </row>
    <row r="1487" s="118" customFormat="1" ht="12">
      <c r="C1487" s="119"/>
    </row>
    <row r="1488" s="118" customFormat="1" ht="12">
      <c r="C1488" s="119"/>
    </row>
    <row r="1489" s="118" customFormat="1" ht="12">
      <c r="C1489" s="119"/>
    </row>
    <row r="1490" s="118" customFormat="1" ht="12">
      <c r="C1490" s="119"/>
    </row>
    <row r="1491" s="118" customFormat="1" ht="12">
      <c r="C1491" s="119"/>
    </row>
    <row r="1492" s="118" customFormat="1" ht="12">
      <c r="C1492" s="119"/>
    </row>
    <row r="1493" s="118" customFormat="1" ht="12">
      <c r="C1493" s="119"/>
    </row>
    <row r="1494" s="118" customFormat="1" ht="12">
      <c r="C1494" s="119"/>
    </row>
    <row r="1495" s="118" customFormat="1" ht="12">
      <c r="C1495" s="119"/>
    </row>
    <row r="1496" s="118" customFormat="1" ht="12">
      <c r="C1496" s="119"/>
    </row>
    <row r="1497" s="118" customFormat="1" ht="12">
      <c r="C1497" s="119"/>
    </row>
    <row r="1498" s="118" customFormat="1" ht="12">
      <c r="C1498" s="119"/>
    </row>
    <row r="1499" s="118" customFormat="1" ht="12">
      <c r="C1499" s="119"/>
    </row>
    <row r="1500" s="118" customFormat="1" ht="12">
      <c r="C1500" s="119"/>
    </row>
    <row r="1501" s="118" customFormat="1" ht="12">
      <c r="C1501" s="119"/>
    </row>
    <row r="1502" s="118" customFormat="1" ht="12">
      <c r="C1502" s="119"/>
    </row>
    <row r="1503" s="118" customFormat="1" ht="12">
      <c r="C1503" s="119"/>
    </row>
    <row r="1504" s="118" customFormat="1" ht="12">
      <c r="C1504" s="119"/>
    </row>
    <row r="1505" s="118" customFormat="1" ht="12">
      <c r="C1505" s="119"/>
    </row>
    <row r="1506" s="118" customFormat="1" ht="12">
      <c r="C1506" s="119"/>
    </row>
    <row r="1507" s="118" customFormat="1" ht="12">
      <c r="C1507" s="119"/>
    </row>
    <row r="1508" s="118" customFormat="1" ht="12">
      <c r="C1508" s="119"/>
    </row>
    <row r="1509" s="118" customFormat="1" ht="12">
      <c r="C1509" s="119"/>
    </row>
    <row r="1510" s="118" customFormat="1" ht="12">
      <c r="C1510" s="119"/>
    </row>
    <row r="1511" s="118" customFormat="1" ht="12">
      <c r="C1511" s="119"/>
    </row>
    <row r="1512" s="118" customFormat="1" ht="12">
      <c r="C1512" s="119"/>
    </row>
    <row r="1513" s="118" customFormat="1" ht="12">
      <c r="C1513" s="119"/>
    </row>
    <row r="1514" s="118" customFormat="1" ht="12">
      <c r="C1514" s="119"/>
    </row>
    <row r="1515" s="118" customFormat="1" ht="12">
      <c r="C1515" s="119"/>
    </row>
    <row r="1516" s="118" customFormat="1" ht="12">
      <c r="C1516" s="119"/>
    </row>
    <row r="1517" s="118" customFormat="1" ht="12">
      <c r="C1517" s="119"/>
    </row>
    <row r="1518" s="118" customFormat="1" ht="12">
      <c r="C1518" s="119"/>
    </row>
    <row r="1519" s="118" customFormat="1" ht="12">
      <c r="C1519" s="119"/>
    </row>
    <row r="1520" s="118" customFormat="1" ht="12">
      <c r="C1520" s="119"/>
    </row>
    <row r="1521" s="118" customFormat="1" ht="12">
      <c r="C1521" s="119"/>
    </row>
    <row r="1522" s="118" customFormat="1" ht="12">
      <c r="C1522" s="119"/>
    </row>
    <row r="1523" s="118" customFormat="1" ht="12">
      <c r="C1523" s="119"/>
    </row>
    <row r="1524" s="118" customFormat="1" ht="12">
      <c r="C1524" s="119"/>
    </row>
    <row r="1525" s="118" customFormat="1" ht="12">
      <c r="C1525" s="119"/>
    </row>
    <row r="1526" s="118" customFormat="1" ht="12">
      <c r="C1526" s="119"/>
    </row>
    <row r="1527" s="118" customFormat="1" ht="12">
      <c r="C1527" s="119"/>
    </row>
    <row r="1528" s="118" customFormat="1" ht="12">
      <c r="C1528" s="119"/>
    </row>
    <row r="1529" s="118" customFormat="1" ht="12">
      <c r="C1529" s="119"/>
    </row>
    <row r="1530" s="118" customFormat="1" ht="12">
      <c r="C1530" s="119"/>
    </row>
    <row r="1531" s="118" customFormat="1" ht="12">
      <c r="C1531" s="119"/>
    </row>
    <row r="1532" s="118" customFormat="1" ht="12">
      <c r="C1532" s="119"/>
    </row>
    <row r="1533" s="118" customFormat="1" ht="12">
      <c r="C1533" s="119"/>
    </row>
    <row r="1534" s="118" customFormat="1" ht="12">
      <c r="C1534" s="119"/>
    </row>
    <row r="1535" s="118" customFormat="1" ht="12">
      <c r="C1535" s="119"/>
    </row>
    <row r="1536" s="118" customFormat="1" ht="12">
      <c r="C1536" s="119"/>
    </row>
    <row r="1537" s="118" customFormat="1" ht="12">
      <c r="C1537" s="119"/>
    </row>
    <row r="1538" s="118" customFormat="1" ht="12">
      <c r="C1538" s="119"/>
    </row>
    <row r="1539" s="118" customFormat="1" ht="12">
      <c r="C1539" s="119"/>
    </row>
    <row r="1540" s="118" customFormat="1" ht="12">
      <c r="C1540" s="119"/>
    </row>
    <row r="1541" s="118" customFormat="1" ht="12">
      <c r="C1541" s="119"/>
    </row>
    <row r="1542" s="118" customFormat="1" ht="12">
      <c r="C1542" s="119"/>
    </row>
    <row r="1543" s="118" customFormat="1" ht="12">
      <c r="C1543" s="119"/>
    </row>
    <row r="1544" s="118" customFormat="1" ht="12">
      <c r="C1544" s="119"/>
    </row>
    <row r="1545" s="118" customFormat="1" ht="12">
      <c r="C1545" s="119"/>
    </row>
    <row r="1546" s="118" customFormat="1" ht="12">
      <c r="C1546" s="119"/>
    </row>
    <row r="1547" s="118" customFormat="1" ht="12">
      <c r="C1547" s="119"/>
    </row>
    <row r="1548" s="118" customFormat="1" ht="12">
      <c r="C1548" s="119"/>
    </row>
    <row r="1549" s="118" customFormat="1" ht="12">
      <c r="C1549" s="119"/>
    </row>
    <row r="1550" s="118" customFormat="1" ht="12">
      <c r="C1550" s="119"/>
    </row>
    <row r="1551" s="118" customFormat="1" ht="12">
      <c r="C1551" s="119"/>
    </row>
    <row r="1552" s="118" customFormat="1" ht="12">
      <c r="C1552" s="119"/>
    </row>
    <row r="1553" s="118" customFormat="1" ht="12">
      <c r="C1553" s="119"/>
    </row>
    <row r="1554" s="118" customFormat="1" ht="12">
      <c r="C1554" s="119"/>
    </row>
    <row r="1555" s="118" customFormat="1" ht="12">
      <c r="C1555" s="119"/>
    </row>
    <row r="1556" s="118" customFormat="1" ht="12">
      <c r="C1556" s="119"/>
    </row>
    <row r="1557" s="118" customFormat="1" ht="12">
      <c r="C1557" s="119"/>
    </row>
    <row r="1558" s="118" customFormat="1" ht="12">
      <c r="C1558" s="119"/>
    </row>
    <row r="1559" s="118" customFormat="1" ht="12">
      <c r="C1559" s="119"/>
    </row>
    <row r="1560" s="118" customFormat="1" ht="12">
      <c r="C1560" s="119"/>
    </row>
    <row r="1561" s="118" customFormat="1" ht="12">
      <c r="C1561" s="119"/>
    </row>
    <row r="1562" s="118" customFormat="1" ht="12">
      <c r="C1562" s="119"/>
    </row>
    <row r="1563" s="118" customFormat="1" ht="12">
      <c r="C1563" s="119"/>
    </row>
    <row r="1564" s="118" customFormat="1" ht="12">
      <c r="C1564" s="119"/>
    </row>
    <row r="1565" s="118" customFormat="1" ht="12">
      <c r="C1565" s="119"/>
    </row>
    <row r="1566" s="118" customFormat="1" ht="12">
      <c r="C1566" s="119"/>
    </row>
    <row r="1567" s="118" customFormat="1" ht="12">
      <c r="C1567" s="119"/>
    </row>
    <row r="1568" s="118" customFormat="1" ht="12">
      <c r="C1568" s="119"/>
    </row>
    <row r="1569" s="118" customFormat="1" ht="12">
      <c r="C1569" s="119"/>
    </row>
    <row r="1570" s="118" customFormat="1" ht="12">
      <c r="C1570" s="119"/>
    </row>
    <row r="1571" s="118" customFormat="1" ht="12">
      <c r="C1571" s="119"/>
    </row>
    <row r="1572" s="118" customFormat="1" ht="12">
      <c r="C1572" s="119"/>
    </row>
    <row r="1573" s="118" customFormat="1" ht="12">
      <c r="C1573" s="119"/>
    </row>
    <row r="1574" s="118" customFormat="1" ht="12">
      <c r="C1574" s="119"/>
    </row>
    <row r="1575" s="118" customFormat="1" ht="12">
      <c r="C1575" s="119"/>
    </row>
    <row r="1576" s="118" customFormat="1" ht="12">
      <c r="C1576" s="119"/>
    </row>
    <row r="1577" s="118" customFormat="1" ht="12">
      <c r="C1577" s="119"/>
    </row>
    <row r="1578" s="118" customFormat="1" ht="12">
      <c r="C1578" s="119"/>
    </row>
    <row r="1579" s="118" customFormat="1" ht="12">
      <c r="C1579" s="119"/>
    </row>
    <row r="1580" s="118" customFormat="1" ht="12">
      <c r="C1580" s="119"/>
    </row>
    <row r="1581" s="118" customFormat="1" ht="12">
      <c r="C1581" s="119"/>
    </row>
    <row r="1582" s="118" customFormat="1" ht="12">
      <c r="C1582" s="119"/>
    </row>
    <row r="1583" s="118" customFormat="1" ht="12">
      <c r="C1583" s="119"/>
    </row>
    <row r="1584" s="118" customFormat="1" ht="12">
      <c r="C1584" s="119"/>
    </row>
    <row r="1585" s="118" customFormat="1" ht="12">
      <c r="C1585" s="119"/>
    </row>
    <row r="1586" s="118" customFormat="1" ht="12">
      <c r="C1586" s="119"/>
    </row>
    <row r="1587" s="118" customFormat="1" ht="12">
      <c r="C1587" s="119"/>
    </row>
  </sheetData>
  <sheetProtection/>
  <autoFilter ref="A1:F266"/>
  <mergeCells count="8">
    <mergeCell ref="B3:F3"/>
    <mergeCell ref="D4:F4"/>
    <mergeCell ref="B7:F12"/>
    <mergeCell ref="A16:A17"/>
    <mergeCell ref="B16:E16"/>
    <mergeCell ref="F16:F17"/>
    <mergeCell ref="A15:F15"/>
    <mergeCell ref="A14:F14"/>
  </mergeCells>
  <printOptions/>
  <pageMargins left="0.6692913385826772" right="0.2362204724409449" top="0.3937007874015748" bottom="0.3937007874015748" header="0.15748031496062992" footer="0.2755905511811024"/>
  <pageSetup fitToHeight="9" horizontalDpi="600" verticalDpi="600" orientation="portrait" paperSize="9" scale="72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FIN04</dc:creator>
  <cp:keywords/>
  <dc:description/>
  <cp:lastModifiedBy>Пользователь</cp:lastModifiedBy>
  <cp:lastPrinted>2018-11-23T04:05:05Z</cp:lastPrinted>
  <dcterms:created xsi:type="dcterms:W3CDTF">2007-09-27T04:48:52Z</dcterms:created>
  <dcterms:modified xsi:type="dcterms:W3CDTF">2018-11-23T04:05:18Z</dcterms:modified>
  <cp:category/>
  <cp:version/>
  <cp:contentType/>
  <cp:contentStatus/>
</cp:coreProperties>
</file>