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1295" windowHeight="9300" tabRatio="601"/>
  </bookViews>
  <sheets>
    <sheet name="2015" sheetId="8" r:id="rId1"/>
  </sheets>
  <definedNames>
    <definedName name="_xlnm._FilterDatabase" localSheetId="0" hidden="1">'2015'!$A$1:$F$427</definedName>
  </definedNames>
  <calcPr calcId="145621"/>
</workbook>
</file>

<file path=xl/calcChain.xml><?xml version="1.0" encoding="utf-8"?>
<calcChain xmlns="http://schemas.openxmlformats.org/spreadsheetml/2006/main">
  <c r="F222" i="8" l="1"/>
  <c r="F153" i="8"/>
  <c r="F142" i="8"/>
  <c r="F137" i="8"/>
  <c r="F136" i="8"/>
  <c r="F139" i="8"/>
  <c r="F133" i="8"/>
  <c r="F131" i="8"/>
  <c r="F129" i="8"/>
  <c r="F128" i="8" s="1"/>
  <c r="F127" i="8" s="1"/>
  <c r="F104" i="8"/>
  <c r="F86" i="8"/>
  <c r="F66" i="8"/>
  <c r="F116" i="8"/>
  <c r="F62" i="8"/>
  <c r="F58" i="8"/>
  <c r="F309" i="8"/>
  <c r="F302" i="8" s="1"/>
  <c r="F384" i="8"/>
  <c r="F366" i="8"/>
  <c r="F363" i="8"/>
  <c r="F360" i="8"/>
  <c r="F357" i="8"/>
  <c r="F354" i="8"/>
  <c r="F349" i="8"/>
  <c r="F346" i="8"/>
  <c r="F343" i="8"/>
  <c r="F340" i="8"/>
  <c r="F337" i="8"/>
  <c r="F334" i="8"/>
  <c r="F331" i="8"/>
  <c r="F330" i="8" s="1"/>
  <c r="F329" i="8" s="1"/>
  <c r="F372" i="8"/>
  <c r="F371" i="8" s="1"/>
  <c r="F370" i="8" s="1"/>
  <c r="F377" i="8"/>
  <c r="F376" i="8" s="1"/>
  <c r="F375" i="8" s="1"/>
  <c r="F196" i="8"/>
  <c r="F195" i="8"/>
  <c r="F194" i="8" s="1"/>
  <c r="F166" i="8"/>
  <c r="F162" i="8"/>
  <c r="F161" i="8"/>
  <c r="F163" i="8"/>
  <c r="F382" i="8"/>
  <c r="F381" i="8"/>
  <c r="F380" i="8"/>
  <c r="F275" i="8"/>
  <c r="F274" i="8"/>
  <c r="F273" i="8"/>
  <c r="F272" i="8"/>
  <c r="F270" i="8"/>
  <c r="F265" i="8"/>
  <c r="F264" i="8"/>
  <c r="F263" i="8"/>
  <c r="F262" i="8" s="1"/>
  <c r="F125" i="8"/>
  <c r="F124" i="8"/>
  <c r="F64" i="8"/>
  <c r="F57" i="8" s="1"/>
  <c r="F70" i="8"/>
  <c r="F145" i="8"/>
  <c r="F141" i="8" s="1"/>
  <c r="F239" i="8"/>
  <c r="F23" i="8"/>
  <c r="F388" i="8"/>
  <c r="F95" i="8"/>
  <c r="F90" i="8"/>
  <c r="F89" i="8"/>
  <c r="F26" i="8"/>
  <c r="F55" i="8"/>
  <c r="F54" i="8"/>
  <c r="F45" i="8"/>
  <c r="F44" i="8" s="1"/>
  <c r="F288" i="8"/>
  <c r="F287" i="8"/>
  <c r="F218" i="8"/>
  <c r="F209" i="8"/>
  <c r="F188" i="8"/>
  <c r="F178" i="8"/>
  <c r="F169" i="8"/>
  <c r="F155" i="8"/>
  <c r="F13" i="8"/>
  <c r="F251" i="8"/>
  <c r="F221" i="8"/>
  <c r="F185" i="8"/>
  <c r="F396" i="8"/>
  <c r="F392" i="8"/>
  <c r="F387" i="8" s="1"/>
  <c r="F299" i="8"/>
  <c r="F306" i="8"/>
  <c r="F268" i="8"/>
  <c r="F269" i="8"/>
  <c r="F256" i="8"/>
  <c r="F322" i="8"/>
  <c r="F319" i="8"/>
  <c r="F315" i="8"/>
  <c r="F312" i="8"/>
  <c r="F303" i="8"/>
  <c r="F41" i="8"/>
  <c r="F84" i="8"/>
  <c r="F83" i="8" s="1"/>
  <c r="F68" i="8"/>
  <c r="F404" i="8"/>
  <c r="F282" i="8"/>
  <c r="F102" i="8"/>
  <c r="F101" i="8" s="1"/>
  <c r="F226" i="8"/>
  <c r="F232" i="8"/>
  <c r="F317" i="8"/>
  <c r="F176" i="8"/>
  <c r="F406" i="8"/>
  <c r="F216" i="8"/>
  <c r="F99" i="8"/>
  <c r="F94" i="8" s="1"/>
  <c r="F244" i="8"/>
  <c r="F199" i="8"/>
  <c r="F182" i="8"/>
  <c r="F181" i="8"/>
  <c r="F180" i="8" s="1"/>
  <c r="F108" i="8"/>
  <c r="F78" i="8"/>
  <c r="F77" i="8"/>
  <c r="F254" i="8"/>
  <c r="F425" i="8"/>
  <c r="F424" i="8"/>
  <c r="F408" i="8"/>
  <c r="F242" i="8"/>
  <c r="F284" i="8"/>
  <c r="F280" i="8"/>
  <c r="F278" i="8"/>
  <c r="F277" i="8" s="1"/>
  <c r="F327" i="8"/>
  <c r="F121" i="8"/>
  <c r="F400" i="8"/>
  <c r="F325" i="8"/>
  <c r="F291" i="8"/>
  <c r="F36" i="8"/>
  <c r="F33" i="8"/>
  <c r="F25" i="8" s="1"/>
  <c r="F207" i="8"/>
  <c r="F206" i="8" s="1"/>
  <c r="F118" i="8"/>
  <c r="F107" i="8"/>
  <c r="F39" i="8"/>
  <c r="F259" i="8"/>
  <c r="F241" i="8" s="1"/>
  <c r="F214" i="8"/>
  <c r="F201" i="8"/>
  <c r="F416" i="8"/>
  <c r="F415" i="8"/>
  <c r="F414" i="8" s="1"/>
  <c r="F422" i="8"/>
  <c r="F419" i="8"/>
  <c r="F418" i="8" s="1"/>
  <c r="F420" i="8"/>
  <c r="F74" i="8"/>
  <c r="F73" i="8"/>
  <c r="F72" i="8"/>
  <c r="F149" i="8"/>
  <c r="F148" i="8" s="1"/>
  <c r="F147" i="8" s="1"/>
  <c r="F10" i="8"/>
  <c r="F9" i="8"/>
  <c r="F8" i="8" s="1"/>
  <c r="F412" i="8"/>
  <c r="F411" i="8"/>
  <c r="F410" i="8"/>
  <c r="F21" i="8"/>
  <c r="F204" i="8"/>
  <c r="F203" i="8"/>
  <c r="F52" i="8"/>
  <c r="F267" i="8"/>
  <c r="F12" i="8"/>
  <c r="F353" i="8"/>
  <c r="F352" i="8" s="1"/>
  <c r="F123" i="8" l="1"/>
  <c r="F88" i="8"/>
  <c r="F76" i="8"/>
  <c r="F298" i="8"/>
  <c r="F369" i="8"/>
  <c r="F152" i="8"/>
  <c r="F168" i="8"/>
  <c r="F261" i="8"/>
  <c r="F151" i="8"/>
  <c r="F220" i="8"/>
  <c r="F286" i="8" l="1"/>
  <c r="F427" i="8" s="1"/>
</calcChain>
</file>

<file path=xl/sharedStrings.xml><?xml version="1.0" encoding="utf-8"?>
<sst xmlns="http://schemas.openxmlformats.org/spreadsheetml/2006/main" count="2098" uniqueCount="372">
  <si>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</si>
  <si>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</si>
  <si>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</si>
  <si>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</si>
  <si>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</si>
  <si>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</si>
  <si>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</si>
  <si>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000 00 00</t>
  </si>
  <si>
    <t>01</t>
  </si>
  <si>
    <t>00</t>
  </si>
  <si>
    <t>000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</si>
  <si>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</si>
  <si>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</si>
  <si>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</si>
  <si>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</si>
  <si>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</si>
  <si>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</si>
  <si>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04</t>
  </si>
  <si>
    <t>05</t>
  </si>
  <si>
    <t>Обеспечение деятельности финансовых , налоговыхи таможенных органов и оргнов финансового (финасново-бюджетного)надзора</t>
  </si>
  <si>
    <t>06</t>
  </si>
  <si>
    <t>12</t>
  </si>
  <si>
    <t xml:space="preserve">000 00 00 </t>
  </si>
  <si>
    <t>Другие общегосударственные вопросы</t>
  </si>
  <si>
    <t>14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</si>
  <si>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</si>
  <si>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</si>
  <si>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</si>
  <si>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08</t>
  </si>
  <si>
    <t>Охрана окружающей среды</t>
  </si>
  <si>
    <t>Образование</t>
  </si>
  <si>
    <t xml:space="preserve">07 </t>
  </si>
  <si>
    <t>Дошкольное образование</t>
  </si>
  <si>
    <t>07</t>
  </si>
  <si>
    <t>Общее образование</t>
  </si>
  <si>
    <t>Другие вопросы в области образования</t>
  </si>
  <si>
    <t>09</t>
  </si>
  <si>
    <t>Культура</t>
  </si>
  <si>
    <t>441 99 00</t>
  </si>
  <si>
    <t>442 99 00</t>
  </si>
  <si>
    <t>Амбулаторная помощь</t>
  </si>
  <si>
    <t>Физическая культура и спорт</t>
  </si>
  <si>
    <t>10</t>
  </si>
  <si>
    <t>Социальная политика</t>
  </si>
  <si>
    <t>Социальное обслуживание населения</t>
  </si>
  <si>
    <t>Социальное обеспечение населения</t>
  </si>
  <si>
    <t>Другие выплаты в области социальной политики</t>
  </si>
  <si>
    <t>Охрана семьи и детства</t>
  </si>
  <si>
    <t>Межбюджетные трансферты</t>
  </si>
  <si>
    <t>11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</si>
  <si>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</si>
  <si>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Другие вопросы в области национальной экономики</t>
  </si>
  <si>
    <t>Мероприятия по землеустройству и землепользованию</t>
  </si>
  <si>
    <t>002 11 00</t>
  </si>
  <si>
    <t>002 04 34</t>
  </si>
  <si>
    <t>Расходы на обеспечение деятельности  по предоставлению гражданам субсидий</t>
  </si>
  <si>
    <t>Председатель представительного органа муниципального образования</t>
  </si>
  <si>
    <t>002 04 46</t>
  </si>
  <si>
    <t>Жилищно-коммунальное хозяйство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</si>
  <si>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</si>
  <si>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340 03 00</t>
  </si>
  <si>
    <t>512 97 00</t>
  </si>
  <si>
    <t>002 04 58</t>
  </si>
  <si>
    <t>002 04 78</t>
  </si>
  <si>
    <t>002 04 86</t>
  </si>
  <si>
    <t>002 04 74</t>
  </si>
  <si>
    <t>Субсидия  на организацию работы  органов управления  социальной защиты населения</t>
  </si>
  <si>
    <t>Осуществление полномочий по комплектованию,учету и хранению  архивных документов, отнесенных к государственной  собственности Челябинской области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</si>
  <si>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родителй</t>
  </si>
  <si>
    <t>Субвенции  по социальному обслуживанию населения</t>
  </si>
  <si>
    <t>Расходы за счет субвенции  из областного  бюджета  на организацию и осуществление  деятельности  по опеке и попечительству</t>
  </si>
  <si>
    <t>002 25 00</t>
  </si>
  <si>
    <t>Председатель контрольно-счетной палаты</t>
  </si>
  <si>
    <t>795 00 17</t>
  </si>
  <si>
    <t xml:space="preserve">000  </t>
  </si>
  <si>
    <t>Молодежная политика и оздоровление детей</t>
  </si>
  <si>
    <t>795 00 09</t>
  </si>
  <si>
    <t>795 00 05</t>
  </si>
  <si>
    <t>795 00 07</t>
  </si>
  <si>
    <t>795 00 01</t>
  </si>
  <si>
    <t>795 00 04</t>
  </si>
  <si>
    <t>795 00 10</t>
  </si>
  <si>
    <t>002 04 01</t>
  </si>
  <si>
    <t>002 04 97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</si>
  <si>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</si>
  <si>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Другие вопросы в области здравоохранения</t>
  </si>
  <si>
    <t>Другие вопросы в области культуры, кинематографии</t>
  </si>
  <si>
    <t>Иные дотации</t>
  </si>
  <si>
    <t>Здравоохранение</t>
  </si>
  <si>
    <t>410 01 00</t>
  </si>
  <si>
    <t>Другие вопросы в области охраны окружающей среды</t>
  </si>
  <si>
    <t>13</t>
  </si>
  <si>
    <t>Органы юстиции</t>
  </si>
  <si>
    <t>Национальная оборона</t>
  </si>
  <si>
    <t>Мобилизационная и вневойсковая подготовка</t>
  </si>
  <si>
    <t>Центральный аппарат (местный бюджет)</t>
  </si>
  <si>
    <t>Дотация на выравнивание  бюджетной
 обеспеченности бюджетов поселений за счет субвенции  бюджетам муниципальных районов</t>
  </si>
  <si>
    <t>795 00 22</t>
  </si>
  <si>
    <t>002 04 98</t>
  </si>
  <si>
    <t>795 00 06</t>
  </si>
  <si>
    <t>Массовый спорт</t>
  </si>
  <si>
    <t>Лицензирование розничной продажи алкогольной продукции</t>
  </si>
  <si>
    <t>002 03 00</t>
  </si>
  <si>
    <t>Другие вопросы в области жилищно-комунального хозяйста</t>
  </si>
  <si>
    <t>Мероприятия в области спорта и физической культуры</t>
  </si>
  <si>
    <t>516 01 02</t>
  </si>
  <si>
    <t>516 01 01</t>
  </si>
  <si>
    <t>423 82 00</t>
  </si>
  <si>
    <t>440 82 00</t>
  </si>
  <si>
    <t xml:space="preserve">440 82 00 </t>
  </si>
  <si>
    <t>Субсидии бюджетным учреждениям на иные цели</t>
  </si>
  <si>
    <t>Дотация на выравнивание бюджетной
обеспеченности бюджетов поселений за счет собственных средств бюджета муниципального района</t>
  </si>
  <si>
    <t>Дотации на выравнивание бюджетной обеспеченности субъектов Российской Федерации и муниципальных образований</t>
  </si>
  <si>
    <t>Расходы на реализацию переданных государственных полномочий в области охраны труда</t>
  </si>
  <si>
    <t>Общеэкономические вопросы</t>
  </si>
  <si>
    <t>795 00 20</t>
  </si>
  <si>
    <t xml:space="preserve">04 </t>
  </si>
  <si>
    <t>102 01 02</t>
  </si>
  <si>
    <t>Бюджетные инвестиции в объекты капитального строительства собственности муниципальных образований</t>
  </si>
  <si>
    <t>444 06 01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</si>
  <si>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</si>
  <si>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Резервные фонды исполнительных огранов местного самоуправления</t>
  </si>
  <si>
    <t>Природоохранные мероприятия</t>
  </si>
  <si>
    <t>Периодическая печать и издательства</t>
  </si>
  <si>
    <t>Средства массовой информации</t>
  </si>
  <si>
    <t>Субсидия бюджетным учреждениям на финансовое обеспечение муниципального задания на оказание муниципальных услуг (выполнение работ)</t>
  </si>
  <si>
    <t>Предоставление субсидий бюджетным учреждениям за счет средств муниципального района</t>
  </si>
  <si>
    <t>Центральный аппарат (местный аппарат)</t>
  </si>
  <si>
    <t>795 00 19</t>
  </si>
  <si>
    <t>Дорожное хозяйство (дорожные фонды)</t>
  </si>
  <si>
    <t>Культура и кинематография</t>
  </si>
  <si>
    <t>795 00 31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</si>
  <si>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</si>
  <si>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</si>
  <si>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</si>
  <si>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</si>
  <si>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</si>
  <si>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</si>
  <si>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</si>
  <si>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</si>
  <si>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</si>
  <si>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022 04 01</t>
  </si>
  <si>
    <t>Уплата налога на имущество организаций и земельного налога</t>
  </si>
  <si>
    <t>Уплата прочих налогов, сборов и иных платежей</t>
  </si>
  <si>
    <t>Организация работы комиссий  по делам  несовершеннолетних и защите их прав</t>
  </si>
  <si>
    <t>Реализация переданных  государственных полномочий в области  охраны окружающей среды</t>
  </si>
  <si>
    <t>350</t>
  </si>
  <si>
    <t>Премии и гранты</t>
  </si>
  <si>
    <t>530</t>
  </si>
  <si>
    <t>Субвенции</t>
  </si>
  <si>
    <t>002 04 99</t>
  </si>
  <si>
    <t>243</t>
  </si>
  <si>
    <t>Закупка товаров, работ, услуг в целях капитального ремонта государственного (муниципального) имущества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</si>
  <si>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</si>
  <si>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</si>
  <si>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</si>
  <si>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Финансовое обеспечение получения дошкольного образования в частных дошкольных образовательных организациях </t>
  </si>
  <si>
    <t>111</t>
  </si>
  <si>
    <t>112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</si>
  <si>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</si>
  <si>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</si>
  <si>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</si>
  <si>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 и иные социальные выплаты гражданам, кроме публичных нормативных обязательств</t>
  </si>
  <si>
    <t xml:space="preserve">Возмещение стоимости услуг по погребению и выплату социального пособия на погребение </t>
  </si>
  <si>
    <t>Выплата  единовременного социального пособия гражданм, находящихся в трудной жизненной ситуации</t>
  </si>
  <si>
    <t>Пособия, компенсации, меры социальной поддержки по публичным нормативным обязательствам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</si>
  <si>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</si>
  <si>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</si>
  <si>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</si>
  <si>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</si>
  <si>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>Субсидии некоммерческим организациям (за исключением государственных (муниципальных) учреждений)</t>
  </si>
  <si>
    <t>630</t>
  </si>
  <si>
    <t>521 02 91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</si>
  <si>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болезней,общих для человека и животных</t>
  </si>
  <si>
    <t>511</t>
  </si>
  <si>
    <t>512</t>
  </si>
  <si>
    <t>Дотации на выравнивание бюджетной обеспеченности</t>
  </si>
  <si>
    <t>491 01 00</t>
  </si>
  <si>
    <t>505 48 00</t>
  </si>
  <si>
    <t>505 52 50</t>
  </si>
  <si>
    <t>505 52 80</t>
  </si>
  <si>
    <t>505 63 56</t>
  </si>
  <si>
    <t>313</t>
  </si>
  <si>
    <t>505 75 60</t>
  </si>
  <si>
    <t>505 75 80</t>
  </si>
  <si>
    <t>514 05 01</t>
  </si>
  <si>
    <t>Субсидии гражданам на приобретение жилья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</si>
  <si>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</si>
  <si>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322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</si>
  <si>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</si>
  <si>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</si>
  <si>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</si>
  <si>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</si>
  <si>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</si>
  <si>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795 00 18</t>
  </si>
  <si>
    <t>795 00 11</t>
  </si>
  <si>
    <t>795 00 15</t>
  </si>
  <si>
    <t>423 82 03</t>
  </si>
  <si>
    <t>Субсидии бюджетным учреждениям на иные цели (текущий ремонт)</t>
  </si>
  <si>
    <t xml:space="preserve">Субсидии бюджетным учреждениям на иные цели  (приобретение основных средств) </t>
  </si>
  <si>
    <t>440 82 03</t>
  </si>
  <si>
    <t>517 02 01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</si>
  <si>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</si>
  <si>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Коммунальное хозяйство</t>
  </si>
  <si>
    <t>070 05 00</t>
  </si>
  <si>
    <t>Стационарная медицинска помощь</t>
  </si>
  <si>
    <t>795 00 03</t>
  </si>
  <si>
    <t>Осуществление полномочий по первичному воинскому учету на территориях, где отсутствуют военные комиссариаты</t>
  </si>
  <si>
    <t>001 51 18</t>
  </si>
  <si>
    <t>420 99 00</t>
  </si>
  <si>
    <t xml:space="preserve">Прочая закупка товаров, работ и услуг для обеспечения государственных (муниципальных) нужд </t>
  </si>
  <si>
    <t>Прочая закупка товаров, работ и услуг для обеспечения государственных (муниципальных) нужд от оказания платных услуг</t>
  </si>
  <si>
    <t>421 99 00</t>
  </si>
  <si>
    <t>421 99 10</t>
  </si>
  <si>
    <t>Обеспечение деятельности (оказание услуг)  подведомственных казенных учреждений</t>
  </si>
  <si>
    <t>423 99 00</t>
  </si>
  <si>
    <t>452 99 00</t>
  </si>
  <si>
    <t>Реализация полномочий Российской Федерации на государственную регистрацию актов гражданского состояния</t>
  </si>
  <si>
    <t>001 59 30</t>
  </si>
  <si>
    <t>414</t>
  </si>
  <si>
    <t>795 00 25</t>
  </si>
  <si>
    <t>Бюджетные инвестиции в объекты капитального строительства государственной (муниципальной) собственности</t>
  </si>
  <si>
    <t>421 99 22</t>
  </si>
  <si>
    <t>Обеспечение продуктами питания детей из малообеспеченных семей и детей с нарушением здоровья,обучающихся в МОУ за счет средств муниципального района</t>
  </si>
  <si>
    <t>508 82 00</t>
  </si>
  <si>
    <t>508 99 00</t>
  </si>
  <si>
    <t>Субсидия на организацию участия учреждений культры в мероприятиях,конкурсах, фестивалях всех уровней</t>
  </si>
  <si>
    <t>440 82 04</t>
  </si>
  <si>
    <t>795 00 14</t>
  </si>
  <si>
    <t>508 82 03</t>
  </si>
  <si>
    <t>Муниципальная районная программа "По проведению ремонтных работ и оснащению оборудованием, мебелью подразделений МБУЗ Сосновская ЦРБ"</t>
  </si>
  <si>
    <t>Распределение бюджетных ассигнований  по разделам, подразделам,                                                                                                                                                                                              целевым статьям и группам видов расходов классификации расходов бюджета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</si>
  <si>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</si>
  <si>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</si>
  <si>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Скорая медицинская помощь</t>
  </si>
  <si>
    <t xml:space="preserve">03 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</si>
  <si>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</si>
  <si>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Комплектование книжных фондов библиотек мунципальных образований и государственных библиотек городов Москвы и Санкт-Петербурга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</si>
  <si>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</si>
  <si>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</si>
  <si>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Осуществление переданных полномочий Российской Федерации по предоставлению отдельных мер социальной поддержки гражданм, подвергшихся воздействию радиации</t>
  </si>
  <si>
    <t>505 51 37</t>
  </si>
  <si>
    <t>312</t>
  </si>
  <si>
    <t>Иные пенсии, социальные доплаты к пенсиям</t>
  </si>
  <si>
    <t>020 00 04</t>
  </si>
  <si>
    <t>123</t>
  </si>
  <si>
    <t>Обеспечение проведения выборов и референдумов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</si>
  <si>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</si>
  <si>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Проведение выборов депутатов муниципального образования</t>
  </si>
  <si>
    <t>сумма</t>
  </si>
  <si>
    <t>на 2015 год</t>
  </si>
  <si>
    <t>092 15 00</t>
  </si>
  <si>
    <t>Другие мероприятия по реализации государственных функций</t>
  </si>
  <si>
    <t>795 00 33</t>
  </si>
  <si>
    <t>520 51 44</t>
  </si>
  <si>
    <t>795 00 34</t>
  </si>
  <si>
    <t>795 00 35</t>
  </si>
  <si>
    <t>092 93 30</t>
  </si>
  <si>
    <t>Премии,стипендии и иные поощрения в Сосновском муниципальном районе</t>
  </si>
  <si>
    <t>Жилищное хозяйство</t>
  </si>
  <si>
    <t>090 02 00</t>
  </si>
  <si>
    <t>Оценка недвижимости, признание прав и регулирование отношений по государственной и муниципальной собственности</t>
  </si>
  <si>
    <t>601 00 00</t>
  </si>
  <si>
    <t>601 12 00</t>
  </si>
  <si>
    <t>601 12 09</t>
  </si>
  <si>
    <t>Государственная программа Челябинской области "Развитие здравоохранения Челябинской области" на 2015-2017 годы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</si>
  <si>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РФ,субъектов РФ, переданнах для осуществления органам местного самоуправления в установленном порядке в рамках подпрограммы "Профилактика заболеваний и формирование здорового образа жизни.развитие первичной медико-санитарной помощи"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</si>
  <si>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 в медицинских организациях Челябинской области</t>
  </si>
  <si>
    <t>607 00  00</t>
  </si>
  <si>
    <t>607 02 00</t>
  </si>
  <si>
    <t>607 02 04</t>
  </si>
  <si>
    <t>Государственная программа Челябинской области "Дети Южного Урала"на 2014-2017 годы</t>
  </si>
  <si>
    <t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в рамках государственной программы Челябинской области " Дети Южного Урала" на 2014 -2017 годы</t>
  </si>
  <si>
    <t>Государственная программа Челябинской области "Поддержка и развитие дошкольного образования в Челябинской области" на 2015-2025 годы</t>
  </si>
  <si>
    <t>604 00 00</t>
  </si>
  <si>
    <t>Субвенция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в рамках государственной программы "Поддержка и развитие дошкольного образования в Челябинской области" на 2015-2025 годы</t>
  </si>
  <si>
    <t>604 02 00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</si>
  <si>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</si>
  <si>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604 02 01</t>
  </si>
  <si>
    <t>604 02 02</t>
  </si>
  <si>
    <t>Субвенция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в рамках государственной программы "Развитие образования в Челябинской области" на 2014-2017 годы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</si>
  <si>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</si>
  <si>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603 00 00</t>
  </si>
  <si>
    <t>603 02 00</t>
  </si>
  <si>
    <t>603 02 82</t>
  </si>
  <si>
    <t>Государственная программа Челябинской области "Развитие образования в Челябинской области" на 2014-2017 годы</t>
  </si>
  <si>
    <t>603 02 03</t>
  </si>
  <si>
    <t>604 02 04</t>
  </si>
  <si>
    <t>607 02 01</t>
  </si>
  <si>
    <t>607 00 00</t>
  </si>
  <si>
    <t>505 00 00</t>
  </si>
  <si>
    <t>Государственная программа Челябинской области "Повышение качества жизни граждан пожилого возраста в Челябинской области" на 2014-2017 годы</t>
  </si>
  <si>
    <t>Субвенция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в рамках государственной программы "Повышение качества жизни граждан пожилого возраста в Челябинской области" на 2014-2017 годы</t>
  </si>
  <si>
    <t xml:space="preserve">Ежемесячная денежная выплата в соответствии с Законом Челябинской области "О мерах социальной поддержки ветеранов в Челябинской области" </t>
  </si>
  <si>
    <t xml:space="preserve"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 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</si>
  <si>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</si>
  <si>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 xml:space="preserve"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политической репрессий в Челябинской области" </t>
  </si>
  <si>
    <t>Ежемесячная денежная выплатав соответствии с Законом Челябинской области "О звании "Ветеран труда Челябинской области"</t>
  </si>
  <si>
    <t xml:space="preserve"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 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</si>
  <si>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ветеранов в Челябинской области"</t>
  </si>
  <si>
    <t>606 00 00</t>
  </si>
  <si>
    <t>606 02 00</t>
  </si>
  <si>
    <t>606 06 22</t>
  </si>
  <si>
    <t>606 02 25</t>
  </si>
  <si>
    <t>606 02 32</t>
  </si>
  <si>
    <t>606 02 35</t>
  </si>
  <si>
    <t>606 02 42</t>
  </si>
  <si>
    <t>606 02 51</t>
  </si>
  <si>
    <t>606 02 53</t>
  </si>
  <si>
    <t>Ежемесячное пособия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</si>
  <si>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Ежемесячное пособие на ребенка в соответствии с Законом Челябинской области "О ежемесячном пособии на ребенка"</t>
  </si>
  <si>
    <t>Выплата областного единовременного пособия при рождении ребенка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</si>
  <si>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</si>
  <si>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</si>
  <si>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607 02 08</t>
  </si>
  <si>
    <t>607 02 11</t>
  </si>
  <si>
    <t>607 02 70</t>
  </si>
  <si>
    <t>607 02 90</t>
  </si>
  <si>
    <t>607 53 00</t>
  </si>
  <si>
    <t>социальная помощь</t>
  </si>
  <si>
    <t>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</si>
  <si>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607 02 76</t>
  </si>
  <si>
    <t>505 52 20</t>
  </si>
  <si>
    <t>Предоставление ежегодной денежной выплаты лицам, награжденным нагрудным знаком "Почетный донор"</t>
  </si>
  <si>
    <t>002 99 00</t>
  </si>
  <si>
    <t>Обеспечение деятельности (оказание услуг) подведомственных казенных учреждений</t>
  </si>
  <si>
    <t>521 70 10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</si>
  <si>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</si>
  <si>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</si>
  <si>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Иные межбюджетные трасферты</t>
  </si>
  <si>
    <t>521 80 10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</si>
  <si>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</si>
  <si>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521 20 10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</si>
  <si>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</si>
  <si>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521 30 10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</si>
  <si>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</si>
  <si>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государственных функций, связанных с муниципальным управлением</t>
  </si>
  <si>
    <t>Компенсация выпадающих доходов теплоснабжающих организаций</t>
  </si>
  <si>
    <t>092 00 00</t>
  </si>
  <si>
    <t>092 98 00</t>
  </si>
  <si>
    <t>521 10 10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</si>
  <si>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</si>
  <si>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</si>
  <si>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</si>
  <si>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</si>
  <si>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521 40 10</t>
  </si>
  <si>
    <t>521 50 10</t>
  </si>
  <si>
    <t xml:space="preserve">Программа противодействия коррупции в Сосновском муниципальном районе </t>
  </si>
  <si>
    <t>Программа "Развитие малого и среднего предпринимательства в Сосновском муниципальном районе "</t>
  </si>
  <si>
    <t xml:space="preserve">Муниципальная районная программа  "Обеспечение доступным и комфортным жильем граждан Российской Федерации " в Сосновском муниципальном районе </t>
  </si>
  <si>
    <t>Районная программа "Устойчивое развитие сельских территорий Сосновского муниципального района"</t>
  </si>
  <si>
    <t>Муниципальная районная программа "Оснащение музыкальными инструментами и сопутствующим оборудованием детских школ искусств в Сосновском муниципальном районе "</t>
  </si>
  <si>
    <t xml:space="preserve">Муниципальная программа Сосновского муниципального района"Дети Сосновского района" 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</si>
  <si>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РФ,субъектов РФ, переданнах для осуществления органам местного самоуправления в установленном порядке в рамках подпрограммы "Профилактика заболеваний и формирование здорового образа жизни.Развитие первичной медико-санитарной помощи"</t>
  </si>
  <si>
    <t>Районная муниципальная программа "Профилактика наркомании, токсикомании, алкоголизма и их социальных последствий "</t>
  </si>
  <si>
    <t xml:space="preserve">Муниципальная районная комплексная социальная программа "Крепкая семья" </t>
  </si>
  <si>
    <t xml:space="preserve">Муниципальная районная программа "Формирование доступной среды для инвалидов и маломобильных групп населения в Сосновском муниципальном районе" </t>
  </si>
  <si>
    <t>Районная  программа "Развитие сети автомобильных дорог в Сосновском муниципальном района "</t>
  </si>
  <si>
    <t xml:space="preserve">Поддержка мер по обеспечению сбалансированности бюджетов </t>
  </si>
  <si>
    <t>Приложение № 4 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2015 год и на плановый период 2016 и 2017 годов"</t>
  </si>
  <si>
    <t xml:space="preserve">от "17" декабря 2014 г. № 914 </t>
  </si>
  <si>
    <t xml:space="preserve">Муниципальная  районная программа "Развитие муниципальной службы в Сосновском муниципальном районе" </t>
  </si>
  <si>
    <t>Муниципальная районная программа " Пожарная безопасность муниципальных учреждений культуры Сосновского муниципального района "</t>
  </si>
  <si>
    <t>Муниципальная районная программа "Молодежная политика"</t>
  </si>
  <si>
    <t xml:space="preserve">Муниципальная районная программа "Развитие образования в Сосновском муниципальном районе" </t>
  </si>
  <si>
    <t xml:space="preserve">Муниципальная районная программа "Поддержка и развитие дошкольного образования в Сосновском муниципальном районе" </t>
  </si>
  <si>
    <t xml:space="preserve">Муниципальная районная программа "Развитие библиотечного дела в Сосновском муниципальном районе" </t>
  </si>
  <si>
    <t xml:space="preserve">Муниципальная районная программа "Нестационарное обслуживание досуга населения Сосновского муниципального района"Живи село" </t>
  </si>
  <si>
    <t xml:space="preserve">Муниципальная районная программа "Укрепление материально-технической базы учреждений культуры Сосновского района " </t>
  </si>
  <si>
    <t xml:space="preserve">Муниципальная районная программа "Вакцинопрофилактика населения Сосновского  района" </t>
  </si>
  <si>
    <t xml:space="preserve">Муниципальная районная программа "Развитие донорского движения в Сосновском районе" </t>
  </si>
  <si>
    <t xml:space="preserve">Муниципальная районная программа "Дети Сосновского района"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</si>
</sst>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rgb="FF00B0F0"/>
      <name val="Arial Cyr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Border="1"/>
    <xf numFmtId="0" fontId="0" fillId="0" borderId="0" xfId="0" applyFill="1" applyBorder="1"/>
    <xf numFmtId="49" fontId="0" fillId="0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7" fillId="0" borderId="0" xfId="0" applyFont="1" applyBorder="1"/>
    <xf numFmtId="4" fontId="0" fillId="0" borderId="0" xfId="0" applyNumberForma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9" fontId="0" fillId="0" borderId="2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0" fillId="2" borderId="0" xfId="0" applyFill="1"/>
    <xf numFmtId="49" fontId="6" fillId="3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left" vertical="top" wrapText="1"/>
    </xf>
    <xf numFmtId="12" fontId="8" fillId="0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 applyProtection="1">
      <alignment horizontal="left" vertical="top" wrapText="1"/>
      <protection locked="0"/>
    </xf>
    <xf numFmtId="4" fontId="12" fillId="0" borderId="0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49" fontId="8" fillId="0" borderId="2" xfId="0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/>
    </xf>
    <xf numFmtId="4" fontId="0" fillId="0" borderId="0" xfId="0" applyNumberFormat="1"/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4" fontId="0" fillId="0" borderId="0" xfId="0" applyNumberFormat="1" applyFont="1" applyFill="1"/>
    <xf numFmtId="4" fontId="0" fillId="0" borderId="0" xfId="0" applyNumberFormat="1" applyBorder="1"/>
    <xf numFmtId="49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4" fontId="8" fillId="0" borderId="0" xfId="0" applyNumberFormat="1" applyFont="1" applyFill="1" applyBorder="1" applyAlignment="1">
      <alignment horizontal="right" vertical="top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top" wrapText="1"/>
    </xf>
    <xf numFmtId="2" fontId="8" fillId="0" borderId="2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/>
    </xf>
    <xf numFmtId="0" fontId="8" fillId="0" borderId="0" xfId="0" applyFont="1" applyFill="1" applyAlignment="1">
      <alignment wrapText="1"/>
    </xf>
    <xf numFmtId="4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3"/>
  <sheetViews>
    <sheetView tabSelected="1" showWhiteSpace="0" topLeftCell="A382" zoomScaleNormal="100" workbookViewId="0">
      <selection activeCell="A405" sqref="A405"/>
    </sheetView>
  </sheetViews>
  <sheetFormatPr defaultRowHeight="12.75" x14ac:dyDescent="0.2"/>
  <cols>
    <col min="1" max="1" width="80.140625" customWidth="1"/>
    <col min="2" max="2" width="5.5703125" customWidth="1"/>
    <col min="3" max="3" width="5.42578125" customWidth="1"/>
    <col min="4" max="4" width="9.85546875" customWidth="1"/>
    <col min="5" max="5" width="7.42578125" customWidth="1"/>
    <col min="6" max="6" width="16.85546875" customWidth="1"/>
    <col min="7" max="7" width="20.140625" customWidth="1"/>
    <col min="8" max="8" width="13.140625" bestFit="1" customWidth="1"/>
    <col min="9" max="9" width="20.140625" customWidth="1"/>
  </cols>
  <sheetData>
    <row r="1" spans="1:7" ht="25.5" customHeight="1" x14ac:dyDescent="0.2">
      <c r="B1" s="79" t="s">
        <v>359</v>
      </c>
      <c r="C1" s="80"/>
      <c r="D1" s="80"/>
      <c r="E1" s="80"/>
      <c r="F1" s="80"/>
    </row>
    <row r="2" spans="1:7" ht="41.25" customHeight="1" x14ac:dyDescent="0.2">
      <c r="B2" s="80"/>
      <c r="C2" s="80"/>
      <c r="D2" s="80"/>
      <c r="E2" s="80"/>
      <c r="F2" s="80"/>
    </row>
    <row r="3" spans="1:7" ht="15.75" customHeight="1" x14ac:dyDescent="0.2">
      <c r="B3" s="42"/>
      <c r="C3" s="79" t="s">
        <v>360</v>
      </c>
      <c r="D3" s="79"/>
      <c r="E3" s="79"/>
      <c r="F3" s="79"/>
    </row>
    <row r="4" spans="1:7" ht="37.5" customHeight="1" x14ac:dyDescent="0.2">
      <c r="A4" s="81" t="s">
        <v>231</v>
      </c>
      <c r="B4" s="81"/>
      <c r="C4" s="81"/>
      <c r="D4" s="81"/>
      <c r="E4" s="81"/>
      <c r="F4" s="81"/>
    </row>
    <row r="5" spans="1:7" ht="17.25" customHeight="1" x14ac:dyDescent="0.2">
      <c r="A5" s="82" t="s">
        <v>250</v>
      </c>
      <c r="B5" s="82"/>
      <c r="C5" s="82"/>
      <c r="D5" s="82"/>
      <c r="E5" s="82"/>
      <c r="F5" s="82"/>
    </row>
    <row r="6" spans="1:7" ht="27" customHeight="1" x14ac:dyDescent="0.2">
      <c r="A6" s="83" t="s">
        <v>0</v>
      </c>
      <c r="B6" s="85" t="s">
        <v>1</v>
      </c>
      <c r="C6" s="85"/>
      <c r="D6" s="85"/>
      <c r="E6" s="85"/>
      <c r="F6" s="86" t="s">
        <v>249</v>
      </c>
    </row>
    <row r="7" spans="1:7" ht="51" customHeight="1" x14ac:dyDescent="0.2">
      <c r="A7" s="84"/>
      <c r="B7" s="56" t="s">
        <v>4</v>
      </c>
      <c r="C7" s="55" t="s">
        <v>139</v>
      </c>
      <c r="D7" s="55" t="s">
        <v>5</v>
      </c>
      <c r="E7" s="55" t="s">
        <v>6</v>
      </c>
      <c r="F7" s="86"/>
    </row>
    <row r="8" spans="1:7" x14ac:dyDescent="0.2">
      <c r="A8" s="43" t="s">
        <v>3</v>
      </c>
      <c r="B8" s="1" t="s">
        <v>8</v>
      </c>
      <c r="C8" s="1" t="s">
        <v>9</v>
      </c>
      <c r="D8" s="1" t="s">
        <v>7</v>
      </c>
      <c r="E8" s="1" t="s">
        <v>10</v>
      </c>
      <c r="F8" s="74">
        <f>F9+F12+F25+F44+F57+F54</f>
        <v>74036833</v>
      </c>
      <c r="G8" s="57"/>
    </row>
    <row r="9" spans="1:7" ht="22.5" x14ac:dyDescent="0.2">
      <c r="A9" s="27" t="s">
        <v>11</v>
      </c>
      <c r="B9" s="2" t="s">
        <v>8</v>
      </c>
      <c r="C9" s="2" t="s">
        <v>12</v>
      </c>
      <c r="D9" s="2" t="s">
        <v>7</v>
      </c>
      <c r="E9" s="2" t="s">
        <v>10</v>
      </c>
      <c r="F9" s="78">
        <f>F10</f>
        <v>1430100</v>
      </c>
      <c r="G9" s="57"/>
    </row>
    <row r="10" spans="1:7" x14ac:dyDescent="0.2">
      <c r="A10" s="19" t="s">
        <v>13</v>
      </c>
      <c r="B10" s="3" t="s">
        <v>8</v>
      </c>
      <c r="C10" s="3" t="s">
        <v>12</v>
      </c>
      <c r="D10" s="3" t="s">
        <v>102</v>
      </c>
      <c r="E10" s="3" t="s">
        <v>10</v>
      </c>
      <c r="F10" s="58">
        <f>F11</f>
        <v>1430100</v>
      </c>
      <c r="G10" s="57"/>
    </row>
    <row r="11" spans="1:7" ht="15" customHeight="1" x14ac:dyDescent="0.2">
      <c r="A11" s="19" t="s">
        <v>133</v>
      </c>
      <c r="B11" s="3" t="s">
        <v>8</v>
      </c>
      <c r="C11" s="3" t="s">
        <v>12</v>
      </c>
      <c r="D11" s="3" t="s">
        <v>102</v>
      </c>
      <c r="E11" s="3" t="s">
        <v>132</v>
      </c>
      <c r="F11" s="58">
        <v>1430100</v>
      </c>
      <c r="G11" s="57"/>
    </row>
    <row r="12" spans="1:7" ht="22.5" x14ac:dyDescent="0.2">
      <c r="A12" s="27" t="s">
        <v>59</v>
      </c>
      <c r="B12" s="2" t="s">
        <v>8</v>
      </c>
      <c r="C12" s="2" t="s">
        <v>14</v>
      </c>
      <c r="D12" s="2" t="s">
        <v>7</v>
      </c>
      <c r="E12" s="2" t="s">
        <v>10</v>
      </c>
      <c r="F12" s="78">
        <f>F13+F21+F23</f>
        <v>4365850</v>
      </c>
      <c r="G12" s="57"/>
    </row>
    <row r="13" spans="1:7" x14ac:dyDescent="0.2">
      <c r="A13" s="19" t="s">
        <v>95</v>
      </c>
      <c r="B13" s="3" t="s">
        <v>8</v>
      </c>
      <c r="C13" s="3" t="s">
        <v>14</v>
      </c>
      <c r="D13" s="3" t="s">
        <v>82</v>
      </c>
      <c r="E13" s="3" t="s">
        <v>10</v>
      </c>
      <c r="F13" s="58">
        <f>SUM(F14:F20)</f>
        <v>2192350</v>
      </c>
      <c r="G13" s="57"/>
    </row>
    <row r="14" spans="1:7" ht="22.5" x14ac:dyDescent="0.2">
      <c r="A14" s="21" t="s">
        <v>133</v>
      </c>
      <c r="B14" s="3" t="s">
        <v>15</v>
      </c>
      <c r="C14" s="3" t="s">
        <v>14</v>
      </c>
      <c r="D14" s="3" t="s">
        <v>82</v>
      </c>
      <c r="E14" s="3" t="s">
        <v>132</v>
      </c>
      <c r="F14" s="58">
        <v>1206851</v>
      </c>
      <c r="G14" s="57"/>
    </row>
    <row r="15" spans="1:7" ht="22.5" x14ac:dyDescent="0.2">
      <c r="A15" s="19" t="s">
        <v>134</v>
      </c>
      <c r="B15" s="3" t="s">
        <v>8</v>
      </c>
      <c r="C15" s="3" t="s">
        <v>14</v>
      </c>
      <c r="D15" s="3" t="s">
        <v>82</v>
      </c>
      <c r="E15" s="3" t="s">
        <v>135</v>
      </c>
      <c r="F15" s="58">
        <v>7700</v>
      </c>
      <c r="G15" s="57"/>
    </row>
    <row r="16" spans="1:7" x14ac:dyDescent="0.2">
      <c r="A16" s="20" t="s">
        <v>191</v>
      </c>
      <c r="B16" s="3" t="s">
        <v>8</v>
      </c>
      <c r="C16" s="3" t="s">
        <v>14</v>
      </c>
      <c r="D16" s="3" t="s">
        <v>82</v>
      </c>
      <c r="E16" s="3" t="s">
        <v>190</v>
      </c>
      <c r="F16" s="58">
        <v>67000</v>
      </c>
      <c r="G16" s="57"/>
    </row>
    <row r="17" spans="1:8" x14ac:dyDescent="0.2">
      <c r="A17" s="19" t="s">
        <v>137</v>
      </c>
      <c r="B17" s="3" t="s">
        <v>8</v>
      </c>
      <c r="C17" s="3" t="s">
        <v>14</v>
      </c>
      <c r="D17" s="3" t="s">
        <v>82</v>
      </c>
      <c r="E17" s="3" t="s">
        <v>136</v>
      </c>
      <c r="F17" s="58">
        <v>648399</v>
      </c>
      <c r="G17" s="57"/>
    </row>
    <row r="18" spans="1:8" x14ac:dyDescent="0.2">
      <c r="A18" s="19" t="s">
        <v>147</v>
      </c>
      <c r="B18" s="3" t="s">
        <v>8</v>
      </c>
      <c r="C18" s="3" t="s">
        <v>14</v>
      </c>
      <c r="D18" s="3" t="s">
        <v>82</v>
      </c>
      <c r="E18" s="3" t="s">
        <v>146</v>
      </c>
      <c r="F18" s="58">
        <v>220000</v>
      </c>
      <c r="G18" s="57"/>
    </row>
    <row r="19" spans="1:8" x14ac:dyDescent="0.2">
      <c r="A19" s="31" t="s">
        <v>142</v>
      </c>
      <c r="B19" s="3" t="s">
        <v>8</v>
      </c>
      <c r="C19" s="3" t="s">
        <v>14</v>
      </c>
      <c r="D19" s="3" t="s">
        <v>82</v>
      </c>
      <c r="E19" s="3" t="s">
        <v>138</v>
      </c>
      <c r="F19" s="58">
        <v>400</v>
      </c>
      <c r="G19" s="57"/>
    </row>
    <row r="20" spans="1:8" x14ac:dyDescent="0.2">
      <c r="A20" s="30" t="s">
        <v>143</v>
      </c>
      <c r="B20" s="3" t="s">
        <v>8</v>
      </c>
      <c r="C20" s="3" t="s">
        <v>14</v>
      </c>
      <c r="D20" s="3" t="s">
        <v>141</v>
      </c>
      <c r="E20" s="3" t="s">
        <v>140</v>
      </c>
      <c r="F20" s="58">
        <v>42000</v>
      </c>
      <c r="G20" s="57"/>
    </row>
    <row r="21" spans="1:8" x14ac:dyDescent="0.2">
      <c r="A21" s="19" t="s">
        <v>56</v>
      </c>
      <c r="B21" s="3" t="s">
        <v>8</v>
      </c>
      <c r="C21" s="3" t="s">
        <v>14</v>
      </c>
      <c r="D21" s="3" t="s">
        <v>53</v>
      </c>
      <c r="E21" s="3" t="s">
        <v>10</v>
      </c>
      <c r="F21" s="58">
        <f>F22</f>
        <v>1123500</v>
      </c>
      <c r="G21" s="57"/>
    </row>
    <row r="22" spans="1:8" ht="22.5" x14ac:dyDescent="0.2">
      <c r="A22" s="19" t="s">
        <v>133</v>
      </c>
      <c r="B22" s="3" t="s">
        <v>8</v>
      </c>
      <c r="C22" s="3" t="s">
        <v>14</v>
      </c>
      <c r="D22" s="3" t="s">
        <v>53</v>
      </c>
      <c r="E22" s="3" t="s">
        <v>132</v>
      </c>
      <c r="F22" s="58">
        <v>1123500</v>
      </c>
      <c r="G22" s="57"/>
    </row>
    <row r="23" spans="1:8" x14ac:dyDescent="0.2">
      <c r="A23" s="19" t="s">
        <v>252</v>
      </c>
      <c r="B23" s="3" t="s">
        <v>8</v>
      </c>
      <c r="C23" s="3" t="s">
        <v>14</v>
      </c>
      <c r="D23" s="3" t="s">
        <v>251</v>
      </c>
      <c r="E23" s="3" t="s">
        <v>10</v>
      </c>
      <c r="F23" s="58">
        <f>F24</f>
        <v>1050000</v>
      </c>
      <c r="G23" s="57"/>
    </row>
    <row r="24" spans="1:8" x14ac:dyDescent="0.2">
      <c r="A24" s="19" t="s">
        <v>137</v>
      </c>
      <c r="B24" s="3" t="s">
        <v>8</v>
      </c>
      <c r="C24" s="3" t="s">
        <v>14</v>
      </c>
      <c r="D24" s="3" t="s">
        <v>251</v>
      </c>
      <c r="E24" s="3" t="s">
        <v>136</v>
      </c>
      <c r="F24" s="58">
        <v>1050000</v>
      </c>
      <c r="G24" s="57"/>
    </row>
    <row r="25" spans="1:8" ht="33.75" x14ac:dyDescent="0.2">
      <c r="A25" s="27" t="s">
        <v>16</v>
      </c>
      <c r="B25" s="2" t="s">
        <v>15</v>
      </c>
      <c r="C25" s="2" t="s">
        <v>17</v>
      </c>
      <c r="D25" s="2" t="s">
        <v>7</v>
      </c>
      <c r="E25" s="2" t="s">
        <v>10</v>
      </c>
      <c r="F25" s="78">
        <f>F26+F33+F36+F39+F41</f>
        <v>44214393</v>
      </c>
      <c r="G25" s="57"/>
      <c r="H25" s="57"/>
    </row>
    <row r="26" spans="1:8" x14ac:dyDescent="0.2">
      <c r="A26" s="33" t="s">
        <v>95</v>
      </c>
      <c r="B26" s="14" t="s">
        <v>8</v>
      </c>
      <c r="C26" s="14" t="s">
        <v>17</v>
      </c>
      <c r="D26" s="14" t="s">
        <v>82</v>
      </c>
      <c r="E26" s="14" t="s">
        <v>10</v>
      </c>
      <c r="F26" s="59">
        <f>SUM(F27:F32)</f>
        <v>43190393</v>
      </c>
      <c r="G26" s="57"/>
    </row>
    <row r="27" spans="1:8" ht="22.5" x14ac:dyDescent="0.2">
      <c r="A27" s="19" t="s">
        <v>133</v>
      </c>
      <c r="B27" s="3" t="s">
        <v>8</v>
      </c>
      <c r="C27" s="3" t="s">
        <v>17</v>
      </c>
      <c r="D27" s="3" t="s">
        <v>82</v>
      </c>
      <c r="E27" s="3" t="s">
        <v>132</v>
      </c>
      <c r="F27" s="58">
        <v>32749153</v>
      </c>
      <c r="G27" s="57"/>
    </row>
    <row r="28" spans="1:8" s="4" customFormat="1" ht="22.5" x14ac:dyDescent="0.2">
      <c r="A28" s="19" t="s">
        <v>134</v>
      </c>
      <c r="B28" s="9" t="s">
        <v>8</v>
      </c>
      <c r="C28" s="9" t="s">
        <v>17</v>
      </c>
      <c r="D28" s="9" t="s">
        <v>82</v>
      </c>
      <c r="E28" s="9" t="s">
        <v>135</v>
      </c>
      <c r="F28" s="58">
        <v>200000</v>
      </c>
      <c r="G28" s="57"/>
    </row>
    <row r="29" spans="1:8" s="4" customFormat="1" x14ac:dyDescent="0.2">
      <c r="A29" s="20" t="s">
        <v>191</v>
      </c>
      <c r="B29" s="9" t="s">
        <v>8</v>
      </c>
      <c r="C29" s="9" t="s">
        <v>17</v>
      </c>
      <c r="D29" s="9" t="s">
        <v>82</v>
      </c>
      <c r="E29" s="9" t="s">
        <v>190</v>
      </c>
      <c r="F29" s="58">
        <v>1207600</v>
      </c>
      <c r="G29" s="57"/>
    </row>
    <row r="30" spans="1:8" s="4" customFormat="1" x14ac:dyDescent="0.2">
      <c r="A30" s="19" t="s">
        <v>137</v>
      </c>
      <c r="B30" s="9" t="s">
        <v>8</v>
      </c>
      <c r="C30" s="9" t="s">
        <v>17</v>
      </c>
      <c r="D30" s="9" t="s">
        <v>82</v>
      </c>
      <c r="E30" s="9" t="s">
        <v>136</v>
      </c>
      <c r="F30" s="58">
        <v>8794480</v>
      </c>
      <c r="G30" s="57"/>
    </row>
    <row r="31" spans="1:8" s="4" customFormat="1" x14ac:dyDescent="0.2">
      <c r="A31" s="31" t="s">
        <v>142</v>
      </c>
      <c r="B31" s="3" t="s">
        <v>8</v>
      </c>
      <c r="C31" s="3" t="s">
        <v>17</v>
      </c>
      <c r="D31" s="3" t="s">
        <v>82</v>
      </c>
      <c r="E31" s="3" t="s">
        <v>138</v>
      </c>
      <c r="F31" s="58">
        <v>170000</v>
      </c>
      <c r="G31" s="57"/>
    </row>
    <row r="32" spans="1:8" s="4" customFormat="1" x14ac:dyDescent="0.2">
      <c r="A32" s="30" t="s">
        <v>143</v>
      </c>
      <c r="B32" s="3" t="s">
        <v>8</v>
      </c>
      <c r="C32" s="3" t="s">
        <v>17</v>
      </c>
      <c r="D32" s="3" t="s">
        <v>141</v>
      </c>
      <c r="E32" s="3" t="s">
        <v>140</v>
      </c>
      <c r="F32" s="58">
        <v>69160</v>
      </c>
      <c r="G32" s="57"/>
    </row>
    <row r="33" spans="1:9" s="4" customFormat="1" x14ac:dyDescent="0.2">
      <c r="A33" s="20" t="s">
        <v>144</v>
      </c>
      <c r="B33" s="9" t="s">
        <v>8</v>
      </c>
      <c r="C33" s="9" t="s">
        <v>17</v>
      </c>
      <c r="D33" s="9" t="s">
        <v>62</v>
      </c>
      <c r="E33" s="9" t="s">
        <v>10</v>
      </c>
      <c r="F33" s="58">
        <f>F34+F35</f>
        <v>586200</v>
      </c>
      <c r="G33" s="57"/>
    </row>
    <row r="34" spans="1:9" s="4" customFormat="1" ht="22.5" x14ac:dyDescent="0.2">
      <c r="A34" s="19" t="s">
        <v>133</v>
      </c>
      <c r="B34" s="3" t="s">
        <v>8</v>
      </c>
      <c r="C34" s="3" t="s">
        <v>17</v>
      </c>
      <c r="D34" s="3" t="s">
        <v>62</v>
      </c>
      <c r="E34" s="3" t="s">
        <v>132</v>
      </c>
      <c r="F34" s="58">
        <v>533820</v>
      </c>
      <c r="G34" s="57"/>
    </row>
    <row r="35" spans="1:9" s="4" customFormat="1" x14ac:dyDescent="0.2">
      <c r="A35" s="19" t="s">
        <v>137</v>
      </c>
      <c r="B35" s="9" t="s">
        <v>8</v>
      </c>
      <c r="C35" s="9" t="s">
        <v>17</v>
      </c>
      <c r="D35" s="9" t="s">
        <v>62</v>
      </c>
      <c r="E35" s="9" t="s">
        <v>136</v>
      </c>
      <c r="F35" s="58">
        <v>52380</v>
      </c>
      <c r="G35" s="57"/>
    </row>
    <row r="36" spans="1:9" s="4" customFormat="1" x14ac:dyDescent="0.2">
      <c r="A36" s="20" t="s">
        <v>145</v>
      </c>
      <c r="B36" s="9" t="s">
        <v>8</v>
      </c>
      <c r="C36" s="9" t="s">
        <v>17</v>
      </c>
      <c r="D36" s="9" t="s">
        <v>63</v>
      </c>
      <c r="E36" s="9" t="s">
        <v>10</v>
      </c>
      <c r="F36" s="58">
        <f>F37+F38</f>
        <v>296200</v>
      </c>
      <c r="G36" s="57"/>
    </row>
    <row r="37" spans="1:9" s="4" customFormat="1" ht="22.5" x14ac:dyDescent="0.2">
      <c r="A37" s="19" t="s">
        <v>133</v>
      </c>
      <c r="B37" s="3" t="s">
        <v>8</v>
      </c>
      <c r="C37" s="3" t="s">
        <v>17</v>
      </c>
      <c r="D37" s="9" t="s">
        <v>63</v>
      </c>
      <c r="E37" s="3" t="s">
        <v>132</v>
      </c>
      <c r="F37" s="58">
        <v>260400</v>
      </c>
      <c r="G37" s="57"/>
    </row>
    <row r="38" spans="1:9" s="4" customFormat="1" x14ac:dyDescent="0.2">
      <c r="A38" s="19" t="s">
        <v>137</v>
      </c>
      <c r="B38" s="9" t="s">
        <v>8</v>
      </c>
      <c r="C38" s="9" t="s">
        <v>17</v>
      </c>
      <c r="D38" s="9" t="s">
        <v>63</v>
      </c>
      <c r="E38" s="9" t="s">
        <v>136</v>
      </c>
      <c r="F38" s="58">
        <v>35800</v>
      </c>
      <c r="G38" s="57"/>
    </row>
    <row r="39" spans="1:9" s="4" customFormat="1" ht="22.5" x14ac:dyDescent="0.2">
      <c r="A39" s="20" t="s">
        <v>67</v>
      </c>
      <c r="B39" s="9" t="s">
        <v>8</v>
      </c>
      <c r="C39" s="9" t="s">
        <v>17</v>
      </c>
      <c r="D39" s="9" t="s">
        <v>64</v>
      </c>
      <c r="E39" s="9" t="s">
        <v>10</v>
      </c>
      <c r="F39" s="58">
        <f>F40</f>
        <v>47800</v>
      </c>
      <c r="G39" s="57"/>
    </row>
    <row r="40" spans="1:9" s="4" customFormat="1" x14ac:dyDescent="0.2">
      <c r="A40" s="19" t="s">
        <v>137</v>
      </c>
      <c r="B40" s="9" t="s">
        <v>8</v>
      </c>
      <c r="C40" s="9" t="s">
        <v>17</v>
      </c>
      <c r="D40" s="9" t="s">
        <v>64</v>
      </c>
      <c r="E40" s="9" t="s">
        <v>136</v>
      </c>
      <c r="F40" s="58">
        <v>47800</v>
      </c>
      <c r="G40" s="57"/>
    </row>
    <row r="41" spans="1:9" s="4" customFormat="1" ht="22.5" x14ac:dyDescent="0.2">
      <c r="A41" s="20" t="s">
        <v>84</v>
      </c>
      <c r="B41" s="9" t="s">
        <v>8</v>
      </c>
      <c r="C41" s="9" t="s">
        <v>17</v>
      </c>
      <c r="D41" s="9" t="s">
        <v>83</v>
      </c>
      <c r="E41" s="9" t="s">
        <v>10</v>
      </c>
      <c r="F41" s="58">
        <f>F42+F43</f>
        <v>93800</v>
      </c>
      <c r="G41" s="57"/>
    </row>
    <row r="42" spans="1:9" s="4" customFormat="1" ht="22.5" x14ac:dyDescent="0.2">
      <c r="A42" s="19" t="s">
        <v>133</v>
      </c>
      <c r="B42" s="3" t="s">
        <v>8</v>
      </c>
      <c r="C42" s="3" t="s">
        <v>17</v>
      </c>
      <c r="D42" s="9" t="s">
        <v>83</v>
      </c>
      <c r="E42" s="3" t="s">
        <v>132</v>
      </c>
      <c r="F42" s="58">
        <v>39060</v>
      </c>
      <c r="G42" s="57"/>
    </row>
    <row r="43" spans="1:9" s="4" customFormat="1" x14ac:dyDescent="0.2">
      <c r="A43" s="19" t="s">
        <v>137</v>
      </c>
      <c r="B43" s="9" t="s">
        <v>8</v>
      </c>
      <c r="C43" s="9" t="s">
        <v>17</v>
      </c>
      <c r="D43" s="9" t="s">
        <v>83</v>
      </c>
      <c r="E43" s="9" t="s">
        <v>136</v>
      </c>
      <c r="F43" s="58">
        <v>54740</v>
      </c>
      <c r="G43" s="57"/>
    </row>
    <row r="44" spans="1:9" ht="22.5" x14ac:dyDescent="0.2">
      <c r="A44" s="27" t="s">
        <v>19</v>
      </c>
      <c r="B44" s="2" t="s">
        <v>8</v>
      </c>
      <c r="C44" s="2" t="s">
        <v>20</v>
      </c>
      <c r="D44" s="2" t="s">
        <v>7</v>
      </c>
      <c r="E44" s="2" t="s">
        <v>10</v>
      </c>
      <c r="F44" s="78">
        <f>F45+F52</f>
        <v>14378490</v>
      </c>
      <c r="G44" s="57"/>
    </row>
    <row r="45" spans="1:9" x14ac:dyDescent="0.2">
      <c r="A45" s="19" t="s">
        <v>95</v>
      </c>
      <c r="B45" s="13" t="s">
        <v>8</v>
      </c>
      <c r="C45" s="13" t="s">
        <v>20</v>
      </c>
      <c r="D45" s="3" t="s">
        <v>82</v>
      </c>
      <c r="E45" s="13" t="s">
        <v>10</v>
      </c>
      <c r="F45" s="59">
        <f>SUM(F46:F51)</f>
        <v>13510340</v>
      </c>
      <c r="G45" s="57"/>
      <c r="I45" s="57"/>
    </row>
    <row r="46" spans="1:9" ht="22.5" x14ac:dyDescent="0.2">
      <c r="A46" s="19" t="s">
        <v>133</v>
      </c>
      <c r="B46" s="3" t="s">
        <v>8</v>
      </c>
      <c r="C46" s="3" t="s">
        <v>20</v>
      </c>
      <c r="D46" s="3" t="s">
        <v>82</v>
      </c>
      <c r="E46" s="3" t="s">
        <v>132</v>
      </c>
      <c r="F46" s="58">
        <v>11313785</v>
      </c>
      <c r="G46" s="57"/>
      <c r="H46" s="57"/>
      <c r="I46" s="57"/>
    </row>
    <row r="47" spans="1:9" ht="22.5" x14ac:dyDescent="0.2">
      <c r="A47" s="19" t="s">
        <v>134</v>
      </c>
      <c r="B47" s="3" t="s">
        <v>8</v>
      </c>
      <c r="C47" s="3" t="s">
        <v>20</v>
      </c>
      <c r="D47" s="3" t="s">
        <v>82</v>
      </c>
      <c r="E47" s="3" t="s">
        <v>135</v>
      </c>
      <c r="F47" s="58">
        <v>3070</v>
      </c>
      <c r="G47" s="57"/>
      <c r="H47" s="57"/>
      <c r="I47" s="57"/>
    </row>
    <row r="48" spans="1:9" x14ac:dyDescent="0.2">
      <c r="A48" s="20" t="s">
        <v>191</v>
      </c>
      <c r="B48" s="3" t="s">
        <v>8</v>
      </c>
      <c r="C48" s="3" t="s">
        <v>20</v>
      </c>
      <c r="D48" s="3" t="s">
        <v>82</v>
      </c>
      <c r="E48" s="3" t="s">
        <v>190</v>
      </c>
      <c r="F48" s="58">
        <v>1628465</v>
      </c>
      <c r="G48" s="57"/>
      <c r="H48" s="57"/>
      <c r="I48" s="57"/>
    </row>
    <row r="49" spans="1:9" x14ac:dyDescent="0.2">
      <c r="A49" s="20" t="s">
        <v>137</v>
      </c>
      <c r="B49" s="13" t="s">
        <v>8</v>
      </c>
      <c r="C49" s="13" t="s">
        <v>20</v>
      </c>
      <c r="D49" s="3" t="s">
        <v>82</v>
      </c>
      <c r="E49" s="3" t="s">
        <v>136</v>
      </c>
      <c r="F49" s="59">
        <v>552020</v>
      </c>
      <c r="G49" s="57"/>
      <c r="H49" s="57"/>
      <c r="I49" s="57"/>
    </row>
    <row r="50" spans="1:9" x14ac:dyDescent="0.2">
      <c r="A50" s="31" t="s">
        <v>142</v>
      </c>
      <c r="B50" s="3" t="s">
        <v>8</v>
      </c>
      <c r="C50" s="3" t="s">
        <v>20</v>
      </c>
      <c r="D50" s="3" t="s">
        <v>82</v>
      </c>
      <c r="E50" s="3" t="s">
        <v>138</v>
      </c>
      <c r="F50" s="59">
        <v>2000</v>
      </c>
      <c r="G50" s="57"/>
      <c r="H50" s="57"/>
      <c r="I50" s="57"/>
    </row>
    <row r="51" spans="1:9" x14ac:dyDescent="0.2">
      <c r="A51" s="30" t="s">
        <v>143</v>
      </c>
      <c r="B51" s="13" t="s">
        <v>8</v>
      </c>
      <c r="C51" s="13" t="s">
        <v>20</v>
      </c>
      <c r="D51" s="3" t="s">
        <v>82</v>
      </c>
      <c r="E51" s="3" t="s">
        <v>140</v>
      </c>
      <c r="F51" s="59">
        <v>11000</v>
      </c>
      <c r="G51" s="57"/>
      <c r="H51" s="57"/>
      <c r="I51" s="57"/>
    </row>
    <row r="52" spans="1:9" x14ac:dyDescent="0.2">
      <c r="A52" s="19" t="s">
        <v>72</v>
      </c>
      <c r="B52" s="3" t="s">
        <v>8</v>
      </c>
      <c r="C52" s="3" t="s">
        <v>20</v>
      </c>
      <c r="D52" s="3" t="s">
        <v>71</v>
      </c>
      <c r="E52" s="3" t="s">
        <v>10</v>
      </c>
      <c r="F52" s="58">
        <f>F53</f>
        <v>868150</v>
      </c>
      <c r="G52" s="57"/>
    </row>
    <row r="53" spans="1:9" ht="22.5" x14ac:dyDescent="0.2">
      <c r="A53" s="19" t="s">
        <v>133</v>
      </c>
      <c r="B53" s="3" t="s">
        <v>8</v>
      </c>
      <c r="C53" s="3" t="s">
        <v>20</v>
      </c>
      <c r="D53" s="3" t="s">
        <v>71</v>
      </c>
      <c r="E53" s="3" t="s">
        <v>132</v>
      </c>
      <c r="F53" s="58">
        <v>868150</v>
      </c>
      <c r="G53" s="57"/>
    </row>
    <row r="54" spans="1:9" x14ac:dyDescent="0.2">
      <c r="A54" s="27" t="s">
        <v>246</v>
      </c>
      <c r="B54" s="2" t="s">
        <v>8</v>
      </c>
      <c r="C54" s="2" t="s">
        <v>33</v>
      </c>
      <c r="D54" s="2" t="s">
        <v>7</v>
      </c>
      <c r="E54" s="2" t="s">
        <v>10</v>
      </c>
      <c r="F54" s="78">
        <f>F55</f>
        <v>2800000</v>
      </c>
      <c r="G54" s="57"/>
    </row>
    <row r="55" spans="1:9" x14ac:dyDescent="0.2">
      <c r="A55" s="19" t="s">
        <v>248</v>
      </c>
      <c r="B55" s="3" t="s">
        <v>8</v>
      </c>
      <c r="C55" s="3" t="s">
        <v>33</v>
      </c>
      <c r="D55" s="3" t="s">
        <v>244</v>
      </c>
      <c r="E55" s="3" t="s">
        <v>10</v>
      </c>
      <c r="F55" s="58">
        <f>F56</f>
        <v>2800000</v>
      </c>
      <c r="G55" s="57"/>
    </row>
    <row r="56" spans="1:9" ht="22.5" x14ac:dyDescent="0.2">
      <c r="A56" s="19" t="s">
        <v>247</v>
      </c>
      <c r="B56" s="3" t="s">
        <v>8</v>
      </c>
      <c r="C56" s="3" t="s">
        <v>33</v>
      </c>
      <c r="D56" s="3" t="s">
        <v>244</v>
      </c>
      <c r="E56" s="3" t="s">
        <v>245</v>
      </c>
      <c r="F56" s="58">
        <v>2800000</v>
      </c>
      <c r="G56" s="57"/>
    </row>
    <row r="57" spans="1:9" x14ac:dyDescent="0.2">
      <c r="A57" s="27" t="s">
        <v>23</v>
      </c>
      <c r="B57" s="2" t="s">
        <v>8</v>
      </c>
      <c r="C57" s="2" t="s">
        <v>91</v>
      </c>
      <c r="D57" s="2" t="s">
        <v>7</v>
      </c>
      <c r="E57" s="2" t="s">
        <v>10</v>
      </c>
      <c r="F57" s="78">
        <f>F58+F62+F68+F70+F64+F66</f>
        <v>6848000</v>
      </c>
      <c r="G57" s="57"/>
    </row>
    <row r="58" spans="1:9" x14ac:dyDescent="0.2">
      <c r="A58" s="31" t="s">
        <v>325</v>
      </c>
      <c r="B58" s="13" t="s">
        <v>8</v>
      </c>
      <c r="C58" s="13" t="s">
        <v>91</v>
      </c>
      <c r="D58" s="3" t="s">
        <v>324</v>
      </c>
      <c r="E58" s="13" t="s">
        <v>10</v>
      </c>
      <c r="F58" s="59">
        <f>F59+F60+F61</f>
        <v>4500000</v>
      </c>
      <c r="G58" s="57"/>
    </row>
    <row r="59" spans="1:9" x14ac:dyDescent="0.2">
      <c r="A59" s="41" t="s">
        <v>159</v>
      </c>
      <c r="B59" s="13" t="s">
        <v>8</v>
      </c>
      <c r="C59" s="13" t="s">
        <v>91</v>
      </c>
      <c r="D59" s="3" t="s">
        <v>324</v>
      </c>
      <c r="E59" s="3" t="s">
        <v>157</v>
      </c>
      <c r="F59" s="59">
        <v>4217500</v>
      </c>
      <c r="G59" s="57"/>
    </row>
    <row r="60" spans="1:9" x14ac:dyDescent="0.2">
      <c r="A60" s="20" t="s">
        <v>191</v>
      </c>
      <c r="B60" s="13" t="s">
        <v>8</v>
      </c>
      <c r="C60" s="13" t="s">
        <v>91</v>
      </c>
      <c r="D60" s="3" t="s">
        <v>324</v>
      </c>
      <c r="E60" s="3" t="s">
        <v>190</v>
      </c>
      <c r="F60" s="59">
        <v>200000</v>
      </c>
      <c r="G60" s="57"/>
    </row>
    <row r="61" spans="1:9" x14ac:dyDescent="0.2">
      <c r="A61" s="20" t="s">
        <v>137</v>
      </c>
      <c r="B61" s="13" t="s">
        <v>8</v>
      </c>
      <c r="C61" s="13" t="s">
        <v>91</v>
      </c>
      <c r="D61" s="3" t="s">
        <v>324</v>
      </c>
      <c r="E61" s="3" t="s">
        <v>136</v>
      </c>
      <c r="F61" s="59">
        <v>82500</v>
      </c>
      <c r="G61" s="57"/>
    </row>
    <row r="62" spans="1:9" x14ac:dyDescent="0.2">
      <c r="A62" s="19" t="s">
        <v>95</v>
      </c>
      <c r="B62" s="3" t="s">
        <v>8</v>
      </c>
      <c r="C62" s="3" t="s">
        <v>91</v>
      </c>
      <c r="D62" s="3" t="s">
        <v>82</v>
      </c>
      <c r="E62" s="3" t="s">
        <v>10</v>
      </c>
      <c r="F62" s="59">
        <f>F63</f>
        <v>1150000</v>
      </c>
      <c r="G62" s="57"/>
    </row>
    <row r="63" spans="1:9" ht="45" x14ac:dyDescent="0.2">
      <c r="A63" s="39" t="s">
        <v>193</v>
      </c>
      <c r="B63" s="3" t="s">
        <v>8</v>
      </c>
      <c r="C63" s="3" t="s">
        <v>91</v>
      </c>
      <c r="D63" s="3" t="s">
        <v>82</v>
      </c>
      <c r="E63" s="3" t="s">
        <v>192</v>
      </c>
      <c r="F63" s="59">
        <v>1150000</v>
      </c>
      <c r="G63" s="57"/>
    </row>
    <row r="64" spans="1:9" x14ac:dyDescent="0.2">
      <c r="A64" s="39" t="s">
        <v>258</v>
      </c>
      <c r="B64" s="3" t="s">
        <v>8</v>
      </c>
      <c r="C64" s="3" t="s">
        <v>91</v>
      </c>
      <c r="D64" s="3" t="s">
        <v>257</v>
      </c>
      <c r="E64" s="3" t="s">
        <v>10</v>
      </c>
      <c r="F64" s="59">
        <f>F65</f>
        <v>1076000</v>
      </c>
      <c r="G64" s="57"/>
    </row>
    <row r="65" spans="1:7" x14ac:dyDescent="0.2">
      <c r="A65" s="19" t="s">
        <v>147</v>
      </c>
      <c r="B65" s="3" t="s">
        <v>8</v>
      </c>
      <c r="C65" s="3" t="s">
        <v>91</v>
      </c>
      <c r="D65" s="3" t="s">
        <v>257</v>
      </c>
      <c r="E65" s="3" t="s">
        <v>146</v>
      </c>
      <c r="F65" s="59">
        <v>1076000</v>
      </c>
      <c r="G65" s="57"/>
    </row>
    <row r="66" spans="1:7" ht="22.5" x14ac:dyDescent="0.2">
      <c r="A66" s="31" t="s">
        <v>328</v>
      </c>
      <c r="B66" s="3" t="s">
        <v>8</v>
      </c>
      <c r="C66" s="3" t="s">
        <v>91</v>
      </c>
      <c r="D66" s="3" t="s">
        <v>326</v>
      </c>
      <c r="E66" s="3" t="s">
        <v>10</v>
      </c>
      <c r="F66" s="59">
        <f>F67</f>
        <v>32000</v>
      </c>
      <c r="G66" s="57"/>
    </row>
    <row r="67" spans="1:7" x14ac:dyDescent="0.2">
      <c r="A67" s="31" t="s">
        <v>329</v>
      </c>
      <c r="B67" s="3" t="s">
        <v>8</v>
      </c>
      <c r="C67" s="3" t="s">
        <v>91</v>
      </c>
      <c r="D67" s="3" t="s">
        <v>326</v>
      </c>
      <c r="E67" s="3" t="s">
        <v>327</v>
      </c>
      <c r="F67" s="59">
        <v>32000</v>
      </c>
      <c r="G67" s="57"/>
    </row>
    <row r="68" spans="1:7" ht="22.5" x14ac:dyDescent="0.2">
      <c r="A68" s="20" t="s">
        <v>361</v>
      </c>
      <c r="B68" s="13" t="s">
        <v>8</v>
      </c>
      <c r="C68" s="13" t="s">
        <v>91</v>
      </c>
      <c r="D68" s="13" t="s">
        <v>97</v>
      </c>
      <c r="E68" s="13" t="s">
        <v>10</v>
      </c>
      <c r="F68" s="59">
        <f>F69</f>
        <v>80000</v>
      </c>
      <c r="G68" s="57"/>
    </row>
    <row r="69" spans="1:7" x14ac:dyDescent="0.2">
      <c r="A69" s="19" t="s">
        <v>137</v>
      </c>
      <c r="B69" s="9" t="s">
        <v>8</v>
      </c>
      <c r="C69" s="9" t="s">
        <v>91</v>
      </c>
      <c r="D69" s="9" t="s">
        <v>97</v>
      </c>
      <c r="E69" s="9" t="s">
        <v>136</v>
      </c>
      <c r="F69" s="58">
        <v>80000</v>
      </c>
      <c r="G69" s="57"/>
    </row>
    <row r="70" spans="1:7" x14ac:dyDescent="0.2">
      <c r="A70" s="20" t="s">
        <v>347</v>
      </c>
      <c r="B70" s="9" t="s">
        <v>8</v>
      </c>
      <c r="C70" s="9" t="s">
        <v>91</v>
      </c>
      <c r="D70" s="9" t="s">
        <v>256</v>
      </c>
      <c r="E70" s="9" t="s">
        <v>10</v>
      </c>
      <c r="F70" s="58">
        <f>F71</f>
        <v>10000</v>
      </c>
      <c r="G70" s="57"/>
    </row>
    <row r="71" spans="1:7" x14ac:dyDescent="0.2">
      <c r="A71" s="20" t="s">
        <v>137</v>
      </c>
      <c r="B71" s="9" t="s">
        <v>8</v>
      </c>
      <c r="C71" s="9" t="s">
        <v>91</v>
      </c>
      <c r="D71" s="9" t="s">
        <v>256</v>
      </c>
      <c r="E71" s="9" t="s">
        <v>136</v>
      </c>
      <c r="F71" s="58">
        <v>10000</v>
      </c>
      <c r="G71" s="57"/>
    </row>
    <row r="72" spans="1:7" x14ac:dyDescent="0.2">
      <c r="A72" s="44" t="s">
        <v>93</v>
      </c>
      <c r="B72" s="1" t="s">
        <v>12</v>
      </c>
      <c r="C72" s="1" t="s">
        <v>9</v>
      </c>
      <c r="D72" s="1" t="s">
        <v>7</v>
      </c>
      <c r="E72" s="1" t="s">
        <v>10</v>
      </c>
      <c r="F72" s="74">
        <f>F73</f>
        <v>2926000</v>
      </c>
      <c r="G72" s="57"/>
    </row>
    <row r="73" spans="1:7" x14ac:dyDescent="0.2">
      <c r="A73" s="27" t="s">
        <v>94</v>
      </c>
      <c r="B73" s="2" t="s">
        <v>12</v>
      </c>
      <c r="C73" s="2" t="s">
        <v>14</v>
      </c>
      <c r="D73" s="2" t="s">
        <v>22</v>
      </c>
      <c r="E73" s="2" t="s">
        <v>10</v>
      </c>
      <c r="F73" s="78">
        <f>F74</f>
        <v>2926000</v>
      </c>
      <c r="G73" s="57"/>
    </row>
    <row r="74" spans="1:7" ht="22.5" x14ac:dyDescent="0.2">
      <c r="A74" s="19" t="s">
        <v>207</v>
      </c>
      <c r="B74" s="3" t="s">
        <v>12</v>
      </c>
      <c r="C74" s="3" t="s">
        <v>14</v>
      </c>
      <c r="D74" s="3" t="s">
        <v>208</v>
      </c>
      <c r="E74" s="3" t="s">
        <v>10</v>
      </c>
      <c r="F74" s="58">
        <f>F75</f>
        <v>2926000</v>
      </c>
      <c r="G74" s="57"/>
    </row>
    <row r="75" spans="1:7" x14ac:dyDescent="0.2">
      <c r="A75" s="21" t="s">
        <v>149</v>
      </c>
      <c r="B75" s="3" t="s">
        <v>12</v>
      </c>
      <c r="C75" s="3" t="s">
        <v>14</v>
      </c>
      <c r="D75" s="3" t="s">
        <v>208</v>
      </c>
      <c r="E75" s="3" t="s">
        <v>148</v>
      </c>
      <c r="F75" s="58">
        <v>2926000</v>
      </c>
      <c r="G75" s="57"/>
    </row>
    <row r="76" spans="1:7" x14ac:dyDescent="0.2">
      <c r="A76" s="44" t="s">
        <v>25</v>
      </c>
      <c r="B76" s="1" t="s">
        <v>14</v>
      </c>
      <c r="C76" s="1" t="s">
        <v>9</v>
      </c>
      <c r="D76" s="1" t="s">
        <v>22</v>
      </c>
      <c r="E76" s="1" t="s">
        <v>10</v>
      </c>
      <c r="F76" s="74">
        <f>F77+F83</f>
        <v>4155000</v>
      </c>
      <c r="G76" s="57"/>
    </row>
    <row r="77" spans="1:7" s="4" customFormat="1" x14ac:dyDescent="0.2">
      <c r="A77" s="45" t="s">
        <v>92</v>
      </c>
      <c r="B77" s="11" t="s">
        <v>14</v>
      </c>
      <c r="C77" s="11" t="s">
        <v>17</v>
      </c>
      <c r="D77" s="11" t="s">
        <v>22</v>
      </c>
      <c r="E77" s="11" t="s">
        <v>10</v>
      </c>
      <c r="F77" s="78">
        <f>F78</f>
        <v>2655000</v>
      </c>
      <c r="G77" s="57"/>
    </row>
    <row r="78" spans="1:7" s="4" customFormat="1" ht="22.5" x14ac:dyDescent="0.2">
      <c r="A78" s="21" t="s">
        <v>217</v>
      </c>
      <c r="B78" s="3" t="s">
        <v>14</v>
      </c>
      <c r="C78" s="3" t="s">
        <v>17</v>
      </c>
      <c r="D78" s="3" t="s">
        <v>218</v>
      </c>
      <c r="E78" s="3" t="s">
        <v>10</v>
      </c>
      <c r="F78" s="58">
        <f>F79+F80+F81+F82</f>
        <v>2655000</v>
      </c>
      <c r="G78" s="57"/>
    </row>
    <row r="79" spans="1:7" s="4" customFormat="1" ht="22.5" x14ac:dyDescent="0.2">
      <c r="A79" s="19" t="s">
        <v>133</v>
      </c>
      <c r="B79" s="3" t="s">
        <v>14</v>
      </c>
      <c r="C79" s="3" t="s">
        <v>17</v>
      </c>
      <c r="D79" s="3" t="s">
        <v>218</v>
      </c>
      <c r="E79" s="3" t="s">
        <v>132</v>
      </c>
      <c r="F79" s="58">
        <v>1793000</v>
      </c>
      <c r="G79" s="57"/>
    </row>
    <row r="80" spans="1:7" s="4" customFormat="1" ht="22.5" x14ac:dyDescent="0.2">
      <c r="A80" s="19" t="s">
        <v>134</v>
      </c>
      <c r="B80" s="3" t="s">
        <v>14</v>
      </c>
      <c r="C80" s="3" t="s">
        <v>17</v>
      </c>
      <c r="D80" s="3" t="s">
        <v>218</v>
      </c>
      <c r="E80" s="3" t="s">
        <v>135</v>
      </c>
      <c r="F80" s="58">
        <v>20000</v>
      </c>
      <c r="G80" s="57"/>
    </row>
    <row r="81" spans="1:7" s="4" customFormat="1" x14ac:dyDescent="0.2">
      <c r="A81" s="20" t="s">
        <v>191</v>
      </c>
      <c r="B81" s="3" t="s">
        <v>14</v>
      </c>
      <c r="C81" s="3" t="s">
        <v>17</v>
      </c>
      <c r="D81" s="3" t="s">
        <v>218</v>
      </c>
      <c r="E81" s="3" t="s">
        <v>190</v>
      </c>
      <c r="F81" s="58">
        <v>60000</v>
      </c>
      <c r="G81" s="57"/>
    </row>
    <row r="82" spans="1:7" s="4" customFormat="1" x14ac:dyDescent="0.2">
      <c r="A82" s="19" t="s">
        <v>137</v>
      </c>
      <c r="B82" s="3" t="s">
        <v>14</v>
      </c>
      <c r="C82" s="3" t="s">
        <v>17</v>
      </c>
      <c r="D82" s="3" t="s">
        <v>218</v>
      </c>
      <c r="E82" s="3" t="s">
        <v>136</v>
      </c>
      <c r="F82" s="58">
        <v>782000</v>
      </c>
      <c r="G82" s="57"/>
    </row>
    <row r="83" spans="1:7" ht="22.5" x14ac:dyDescent="0.2">
      <c r="A83" s="27" t="s">
        <v>50</v>
      </c>
      <c r="B83" s="2" t="s">
        <v>14</v>
      </c>
      <c r="C83" s="2" t="s">
        <v>36</v>
      </c>
      <c r="D83" s="2" t="s">
        <v>7</v>
      </c>
      <c r="E83" s="2" t="s">
        <v>10</v>
      </c>
      <c r="F83" s="78">
        <f>F84+F86</f>
        <v>1500000</v>
      </c>
      <c r="G83" s="57"/>
    </row>
    <row r="84" spans="1:7" s="15" customFormat="1" x14ac:dyDescent="0.2">
      <c r="A84" s="31" t="s">
        <v>121</v>
      </c>
      <c r="B84" s="14" t="s">
        <v>14</v>
      </c>
      <c r="C84" s="14" t="s">
        <v>36</v>
      </c>
      <c r="D84" s="9" t="s">
        <v>204</v>
      </c>
      <c r="E84" s="9" t="s">
        <v>10</v>
      </c>
      <c r="F84" s="59">
        <f>F85</f>
        <v>500000</v>
      </c>
      <c r="G84" s="57"/>
    </row>
    <row r="85" spans="1:7" s="15" customFormat="1" x14ac:dyDescent="0.2">
      <c r="A85" s="20" t="s">
        <v>137</v>
      </c>
      <c r="B85" s="9" t="s">
        <v>14</v>
      </c>
      <c r="C85" s="9" t="s">
        <v>36</v>
      </c>
      <c r="D85" s="9" t="s">
        <v>204</v>
      </c>
      <c r="E85" s="9" t="s">
        <v>136</v>
      </c>
      <c r="F85" s="59">
        <v>500000</v>
      </c>
      <c r="G85" s="57"/>
    </row>
    <row r="86" spans="1:7" s="15" customFormat="1" ht="22.5" x14ac:dyDescent="0.2">
      <c r="A86" s="30" t="s">
        <v>331</v>
      </c>
      <c r="B86" s="9" t="s">
        <v>14</v>
      </c>
      <c r="C86" s="9" t="s">
        <v>36</v>
      </c>
      <c r="D86" s="9" t="s">
        <v>330</v>
      </c>
      <c r="E86" s="9" t="s">
        <v>10</v>
      </c>
      <c r="F86" s="59">
        <f>F87</f>
        <v>1000000</v>
      </c>
      <c r="G86" s="57"/>
    </row>
    <row r="87" spans="1:7" s="15" customFormat="1" x14ac:dyDescent="0.2">
      <c r="A87" s="31" t="s">
        <v>329</v>
      </c>
      <c r="B87" s="9" t="s">
        <v>14</v>
      </c>
      <c r="C87" s="9" t="s">
        <v>36</v>
      </c>
      <c r="D87" s="9" t="s">
        <v>330</v>
      </c>
      <c r="E87" s="9" t="s">
        <v>327</v>
      </c>
      <c r="F87" s="59">
        <v>1000000</v>
      </c>
      <c r="G87" s="57"/>
    </row>
    <row r="88" spans="1:7" x14ac:dyDescent="0.2">
      <c r="A88" s="44" t="s">
        <v>26</v>
      </c>
      <c r="B88" s="1" t="s">
        <v>17</v>
      </c>
      <c r="C88" s="1" t="s">
        <v>9</v>
      </c>
      <c r="D88" s="1" t="s">
        <v>7</v>
      </c>
      <c r="E88" s="1" t="s">
        <v>10</v>
      </c>
      <c r="F88" s="74">
        <f>F89+F94+F101+F107</f>
        <v>32739980</v>
      </c>
      <c r="G88" s="57"/>
    </row>
    <row r="89" spans="1:7" x14ac:dyDescent="0.2">
      <c r="A89" s="46" t="s">
        <v>114</v>
      </c>
      <c r="B89" s="29" t="s">
        <v>17</v>
      </c>
      <c r="C89" s="29" t="s">
        <v>8</v>
      </c>
      <c r="D89" s="29" t="s">
        <v>7</v>
      </c>
      <c r="E89" s="29" t="s">
        <v>10</v>
      </c>
      <c r="F89" s="78">
        <f>F90</f>
        <v>357700</v>
      </c>
      <c r="G89" s="57"/>
    </row>
    <row r="90" spans="1:7" x14ac:dyDescent="0.2">
      <c r="A90" s="19" t="s">
        <v>113</v>
      </c>
      <c r="B90" s="3" t="s">
        <v>17</v>
      </c>
      <c r="C90" s="3" t="s">
        <v>8</v>
      </c>
      <c r="D90" s="3" t="s">
        <v>150</v>
      </c>
      <c r="E90" s="3" t="s">
        <v>10</v>
      </c>
      <c r="F90" s="59">
        <f>SUM(F91:F93)</f>
        <v>357700</v>
      </c>
      <c r="G90" s="57"/>
    </row>
    <row r="91" spans="1:7" ht="22.5" x14ac:dyDescent="0.2">
      <c r="A91" s="19" t="s">
        <v>133</v>
      </c>
      <c r="B91" s="3" t="s">
        <v>17</v>
      </c>
      <c r="C91" s="3" t="s">
        <v>8</v>
      </c>
      <c r="D91" s="3" t="s">
        <v>150</v>
      </c>
      <c r="E91" s="3" t="s">
        <v>132</v>
      </c>
      <c r="F91" s="59">
        <v>308000</v>
      </c>
      <c r="G91" s="57"/>
    </row>
    <row r="92" spans="1:7" x14ac:dyDescent="0.2">
      <c r="A92" s="20" t="s">
        <v>191</v>
      </c>
      <c r="B92" s="3" t="s">
        <v>17</v>
      </c>
      <c r="C92" s="3" t="s">
        <v>8</v>
      </c>
      <c r="D92" s="3" t="s">
        <v>150</v>
      </c>
      <c r="E92" s="3" t="s">
        <v>190</v>
      </c>
      <c r="F92" s="59">
        <v>20000</v>
      </c>
      <c r="G92" s="57"/>
    </row>
    <row r="93" spans="1:7" x14ac:dyDescent="0.2">
      <c r="A93" s="19" t="s">
        <v>137</v>
      </c>
      <c r="B93" s="3" t="s">
        <v>17</v>
      </c>
      <c r="C93" s="3" t="s">
        <v>8</v>
      </c>
      <c r="D93" s="3" t="s">
        <v>150</v>
      </c>
      <c r="E93" s="3" t="s">
        <v>136</v>
      </c>
      <c r="F93" s="59">
        <v>29700</v>
      </c>
      <c r="G93" s="57"/>
    </row>
    <row r="94" spans="1:7" x14ac:dyDescent="0.2">
      <c r="A94" s="27" t="s">
        <v>27</v>
      </c>
      <c r="B94" s="2" t="s">
        <v>17</v>
      </c>
      <c r="C94" s="2" t="s">
        <v>18</v>
      </c>
      <c r="D94" s="2" t="s">
        <v>7</v>
      </c>
      <c r="E94" s="2" t="s">
        <v>10</v>
      </c>
      <c r="F94" s="78">
        <f>F95+F99</f>
        <v>165800</v>
      </c>
      <c r="G94" s="57"/>
    </row>
    <row r="95" spans="1:7" s="4" customFormat="1" x14ac:dyDescent="0.2">
      <c r="A95" s="20" t="s">
        <v>101</v>
      </c>
      <c r="B95" s="9" t="s">
        <v>17</v>
      </c>
      <c r="C95" s="9" t="s">
        <v>18</v>
      </c>
      <c r="D95" s="9" t="s">
        <v>98</v>
      </c>
      <c r="E95" s="9" t="s">
        <v>10</v>
      </c>
      <c r="F95" s="58">
        <f>F96+F97+F98</f>
        <v>66600</v>
      </c>
      <c r="G95" s="57"/>
    </row>
    <row r="96" spans="1:7" s="4" customFormat="1" ht="22.5" x14ac:dyDescent="0.2">
      <c r="A96" s="19" t="s">
        <v>133</v>
      </c>
      <c r="B96" s="9" t="s">
        <v>17</v>
      </c>
      <c r="C96" s="9" t="s">
        <v>18</v>
      </c>
      <c r="D96" s="9" t="s">
        <v>98</v>
      </c>
      <c r="E96" s="9" t="s">
        <v>132</v>
      </c>
      <c r="F96" s="58">
        <v>53280</v>
      </c>
      <c r="G96" s="57"/>
    </row>
    <row r="97" spans="1:7" s="4" customFormat="1" x14ac:dyDescent="0.2">
      <c r="A97" s="20" t="s">
        <v>191</v>
      </c>
      <c r="B97" s="9" t="s">
        <v>17</v>
      </c>
      <c r="C97" s="9" t="s">
        <v>18</v>
      </c>
      <c r="D97" s="9" t="s">
        <v>98</v>
      </c>
      <c r="E97" s="9" t="s">
        <v>190</v>
      </c>
      <c r="F97" s="58">
        <v>11988</v>
      </c>
      <c r="G97" s="57"/>
    </row>
    <row r="98" spans="1:7" s="4" customFormat="1" x14ac:dyDescent="0.2">
      <c r="A98" s="19" t="s">
        <v>137</v>
      </c>
      <c r="B98" s="9" t="s">
        <v>17</v>
      </c>
      <c r="C98" s="9" t="s">
        <v>18</v>
      </c>
      <c r="D98" s="9" t="s">
        <v>98</v>
      </c>
      <c r="E98" s="9" t="s">
        <v>136</v>
      </c>
      <c r="F98" s="58">
        <v>1332</v>
      </c>
      <c r="G98" s="57"/>
    </row>
    <row r="99" spans="1:7" s="4" customFormat="1" ht="33.75" x14ac:dyDescent="0.2">
      <c r="A99" s="19" t="s">
        <v>173</v>
      </c>
      <c r="B99" s="9" t="s">
        <v>17</v>
      </c>
      <c r="C99" s="9" t="s">
        <v>18</v>
      </c>
      <c r="D99" s="9" t="s">
        <v>172</v>
      </c>
      <c r="E99" s="9" t="s">
        <v>10</v>
      </c>
      <c r="F99" s="58">
        <f>F100</f>
        <v>99200</v>
      </c>
      <c r="G99" s="57"/>
    </row>
    <row r="100" spans="1:7" s="4" customFormat="1" x14ac:dyDescent="0.2">
      <c r="A100" s="19" t="s">
        <v>137</v>
      </c>
      <c r="B100" s="9" t="s">
        <v>17</v>
      </c>
      <c r="C100" s="9" t="s">
        <v>18</v>
      </c>
      <c r="D100" s="9" t="s">
        <v>172</v>
      </c>
      <c r="E100" s="9" t="s">
        <v>136</v>
      </c>
      <c r="F100" s="58">
        <v>99200</v>
      </c>
      <c r="G100" s="57"/>
    </row>
    <row r="101" spans="1:7" s="4" customFormat="1" x14ac:dyDescent="0.2">
      <c r="A101" s="45" t="s">
        <v>129</v>
      </c>
      <c r="B101" s="11" t="s">
        <v>17</v>
      </c>
      <c r="C101" s="11" t="s">
        <v>36</v>
      </c>
      <c r="D101" s="11" t="s">
        <v>7</v>
      </c>
      <c r="E101" s="11" t="s">
        <v>10</v>
      </c>
      <c r="F101" s="78">
        <f>F104+F102</f>
        <v>23895480</v>
      </c>
      <c r="G101" s="57"/>
    </row>
    <row r="102" spans="1:7" s="4" customFormat="1" ht="33.75" x14ac:dyDescent="0.2">
      <c r="A102" s="30" t="s">
        <v>333</v>
      </c>
      <c r="B102" s="9" t="s">
        <v>17</v>
      </c>
      <c r="C102" s="9" t="s">
        <v>36</v>
      </c>
      <c r="D102" s="9" t="s">
        <v>332</v>
      </c>
      <c r="E102" s="9" t="s">
        <v>10</v>
      </c>
      <c r="F102" s="59">
        <f>F103</f>
        <v>22797080</v>
      </c>
      <c r="G102" s="57"/>
    </row>
    <row r="103" spans="1:7" s="4" customFormat="1" x14ac:dyDescent="0.2">
      <c r="A103" s="31" t="s">
        <v>329</v>
      </c>
      <c r="B103" s="9" t="s">
        <v>17</v>
      </c>
      <c r="C103" s="9" t="s">
        <v>36</v>
      </c>
      <c r="D103" s="9" t="s">
        <v>332</v>
      </c>
      <c r="E103" s="9" t="s">
        <v>327</v>
      </c>
      <c r="F103" s="59">
        <v>22797080</v>
      </c>
      <c r="G103" s="57"/>
    </row>
    <row r="104" spans="1:7" s="4" customFormat="1" x14ac:dyDescent="0.2">
      <c r="A104" s="20" t="s">
        <v>357</v>
      </c>
      <c r="B104" s="9" t="s">
        <v>17</v>
      </c>
      <c r="C104" s="9" t="s">
        <v>36</v>
      </c>
      <c r="D104" s="9" t="s">
        <v>115</v>
      </c>
      <c r="E104" s="9" t="s">
        <v>10</v>
      </c>
      <c r="F104" s="58">
        <f>F105+F106</f>
        <v>1098400</v>
      </c>
      <c r="G104" s="57"/>
    </row>
    <row r="105" spans="1:7" s="4" customFormat="1" ht="22.5" x14ac:dyDescent="0.2">
      <c r="A105" s="31" t="s">
        <v>152</v>
      </c>
      <c r="B105" s="9" t="s">
        <v>116</v>
      </c>
      <c r="C105" s="9" t="s">
        <v>36</v>
      </c>
      <c r="D105" s="9" t="s">
        <v>115</v>
      </c>
      <c r="E105" s="9" t="s">
        <v>151</v>
      </c>
      <c r="F105" s="58">
        <v>998400</v>
      </c>
      <c r="G105" s="57"/>
    </row>
    <row r="106" spans="1:7" s="4" customFormat="1" ht="22.5" x14ac:dyDescent="0.2">
      <c r="A106" s="31" t="s">
        <v>221</v>
      </c>
      <c r="B106" s="9" t="s">
        <v>17</v>
      </c>
      <c r="C106" s="9" t="s">
        <v>36</v>
      </c>
      <c r="D106" s="9" t="s">
        <v>115</v>
      </c>
      <c r="E106" s="9" t="s">
        <v>219</v>
      </c>
      <c r="F106" s="58">
        <v>100000</v>
      </c>
      <c r="G106" s="57"/>
    </row>
    <row r="107" spans="1:7" x14ac:dyDescent="0.2">
      <c r="A107" s="45" t="s">
        <v>51</v>
      </c>
      <c r="B107" s="11" t="s">
        <v>17</v>
      </c>
      <c r="C107" s="11" t="s">
        <v>21</v>
      </c>
      <c r="D107" s="11" t="s">
        <v>22</v>
      </c>
      <c r="E107" s="11" t="s">
        <v>10</v>
      </c>
      <c r="F107" s="78">
        <f>F108+F116+F118+F121</f>
        <v>8321000</v>
      </c>
      <c r="G107" s="57"/>
    </row>
    <row r="108" spans="1:7" x14ac:dyDescent="0.2">
      <c r="A108" s="20" t="s">
        <v>95</v>
      </c>
      <c r="B108" s="14" t="s">
        <v>17</v>
      </c>
      <c r="C108" s="14" t="s">
        <v>21</v>
      </c>
      <c r="D108" s="14" t="s">
        <v>82</v>
      </c>
      <c r="E108" s="14" t="s">
        <v>10</v>
      </c>
      <c r="F108" s="59">
        <f>SUM(F109:F115)</f>
        <v>7221000</v>
      </c>
      <c r="G108" s="57"/>
    </row>
    <row r="109" spans="1:7" ht="22.5" x14ac:dyDescent="0.2">
      <c r="A109" s="20" t="s">
        <v>133</v>
      </c>
      <c r="B109" s="14" t="s">
        <v>17</v>
      </c>
      <c r="C109" s="14" t="s">
        <v>21</v>
      </c>
      <c r="D109" s="14" t="s">
        <v>82</v>
      </c>
      <c r="E109" s="9" t="s">
        <v>132</v>
      </c>
      <c r="F109" s="59">
        <v>6030300</v>
      </c>
      <c r="G109" s="57"/>
    </row>
    <row r="110" spans="1:7" ht="22.5" x14ac:dyDescent="0.2">
      <c r="A110" s="20" t="s">
        <v>134</v>
      </c>
      <c r="B110" s="14" t="s">
        <v>17</v>
      </c>
      <c r="C110" s="14" t="s">
        <v>21</v>
      </c>
      <c r="D110" s="14" t="s">
        <v>82</v>
      </c>
      <c r="E110" s="9" t="s">
        <v>135</v>
      </c>
      <c r="F110" s="59">
        <v>1400</v>
      </c>
      <c r="G110" s="57"/>
    </row>
    <row r="111" spans="1:7" x14ac:dyDescent="0.2">
      <c r="A111" s="20" t="s">
        <v>191</v>
      </c>
      <c r="B111" s="9" t="s">
        <v>17</v>
      </c>
      <c r="C111" s="9" t="s">
        <v>21</v>
      </c>
      <c r="D111" s="9" t="s">
        <v>82</v>
      </c>
      <c r="E111" s="9" t="s">
        <v>190</v>
      </c>
      <c r="F111" s="59">
        <v>60000</v>
      </c>
      <c r="G111" s="57"/>
    </row>
    <row r="112" spans="1:7" x14ac:dyDescent="0.2">
      <c r="A112" s="20" t="s">
        <v>137</v>
      </c>
      <c r="B112" s="14" t="s">
        <v>17</v>
      </c>
      <c r="C112" s="14" t="s">
        <v>21</v>
      </c>
      <c r="D112" s="14" t="s">
        <v>82</v>
      </c>
      <c r="E112" s="9" t="s">
        <v>136</v>
      </c>
      <c r="F112" s="59">
        <v>787000</v>
      </c>
      <c r="G112" s="57"/>
    </row>
    <row r="113" spans="1:7" ht="45" x14ac:dyDescent="0.2">
      <c r="A113" s="20" t="s">
        <v>193</v>
      </c>
      <c r="B113" s="9" t="s">
        <v>17</v>
      </c>
      <c r="C113" s="9" t="s">
        <v>21</v>
      </c>
      <c r="D113" s="9" t="s">
        <v>82</v>
      </c>
      <c r="E113" s="9" t="s">
        <v>192</v>
      </c>
      <c r="F113" s="59">
        <v>300000</v>
      </c>
      <c r="G113" s="57"/>
    </row>
    <row r="114" spans="1:7" x14ac:dyDescent="0.2">
      <c r="A114" s="31" t="s">
        <v>142</v>
      </c>
      <c r="B114" s="14" t="s">
        <v>17</v>
      </c>
      <c r="C114" s="14" t="s">
        <v>21</v>
      </c>
      <c r="D114" s="14" t="s">
        <v>82</v>
      </c>
      <c r="E114" s="9" t="s">
        <v>138</v>
      </c>
      <c r="F114" s="59">
        <v>17000</v>
      </c>
      <c r="G114" s="57"/>
    </row>
    <row r="115" spans="1:7" x14ac:dyDescent="0.2">
      <c r="A115" s="30" t="s">
        <v>143</v>
      </c>
      <c r="B115" s="14" t="s">
        <v>17</v>
      </c>
      <c r="C115" s="14" t="s">
        <v>21</v>
      </c>
      <c r="D115" s="14" t="s">
        <v>82</v>
      </c>
      <c r="E115" s="9" t="s">
        <v>140</v>
      </c>
      <c r="F115" s="59">
        <v>25300</v>
      </c>
      <c r="G115" s="57"/>
    </row>
    <row r="116" spans="1:7" ht="22.5" x14ac:dyDescent="0.2">
      <c r="A116" s="39" t="s">
        <v>261</v>
      </c>
      <c r="B116" s="9" t="s">
        <v>17</v>
      </c>
      <c r="C116" s="9" t="s">
        <v>21</v>
      </c>
      <c r="D116" s="9" t="s">
        <v>260</v>
      </c>
      <c r="E116" s="9" t="s">
        <v>10</v>
      </c>
      <c r="F116" s="59">
        <f>F117</f>
        <v>200000</v>
      </c>
      <c r="G116" s="57"/>
    </row>
    <row r="117" spans="1:7" x14ac:dyDescent="0.2">
      <c r="A117" s="20" t="s">
        <v>137</v>
      </c>
      <c r="B117" s="9" t="s">
        <v>17</v>
      </c>
      <c r="C117" s="9" t="s">
        <v>21</v>
      </c>
      <c r="D117" s="9" t="s">
        <v>260</v>
      </c>
      <c r="E117" s="9" t="s">
        <v>136</v>
      </c>
      <c r="F117" s="59">
        <v>200000</v>
      </c>
      <c r="G117" s="57"/>
    </row>
    <row r="118" spans="1:7" x14ac:dyDescent="0.2">
      <c r="A118" s="20" t="s">
        <v>52</v>
      </c>
      <c r="B118" s="9" t="s">
        <v>17</v>
      </c>
      <c r="C118" s="9" t="s">
        <v>21</v>
      </c>
      <c r="D118" s="9" t="s">
        <v>60</v>
      </c>
      <c r="E118" s="9" t="s">
        <v>10</v>
      </c>
      <c r="F118" s="58">
        <f>F119+F120</f>
        <v>700000</v>
      </c>
      <c r="G118" s="57"/>
    </row>
    <row r="119" spans="1:7" x14ac:dyDescent="0.2">
      <c r="A119" s="20" t="s">
        <v>137</v>
      </c>
      <c r="B119" s="9" t="s">
        <v>17</v>
      </c>
      <c r="C119" s="9" t="s">
        <v>21</v>
      </c>
      <c r="D119" s="9" t="s">
        <v>60</v>
      </c>
      <c r="E119" s="9" t="s">
        <v>136</v>
      </c>
      <c r="F119" s="58">
        <v>500000</v>
      </c>
      <c r="G119" s="57"/>
    </row>
    <row r="120" spans="1:7" x14ac:dyDescent="0.2">
      <c r="A120" s="20" t="s">
        <v>143</v>
      </c>
      <c r="B120" s="9" t="s">
        <v>17</v>
      </c>
      <c r="C120" s="9" t="s">
        <v>21</v>
      </c>
      <c r="D120" s="9" t="s">
        <v>60</v>
      </c>
      <c r="E120" s="9" t="s">
        <v>140</v>
      </c>
      <c r="F120" s="58">
        <v>200000</v>
      </c>
      <c r="G120" s="57"/>
    </row>
    <row r="121" spans="1:7" x14ac:dyDescent="0.2">
      <c r="A121" s="20" t="s">
        <v>348</v>
      </c>
      <c r="B121" s="14" t="s">
        <v>17</v>
      </c>
      <c r="C121" s="14" t="s">
        <v>21</v>
      </c>
      <c r="D121" s="14" t="s">
        <v>73</v>
      </c>
      <c r="E121" s="9" t="s">
        <v>10</v>
      </c>
      <c r="F121" s="59">
        <f>F122</f>
        <v>200000</v>
      </c>
      <c r="G121" s="57"/>
    </row>
    <row r="122" spans="1:7" x14ac:dyDescent="0.2">
      <c r="A122" s="76" t="s">
        <v>233</v>
      </c>
      <c r="B122" s="9" t="s">
        <v>17</v>
      </c>
      <c r="C122" s="9" t="s">
        <v>21</v>
      </c>
      <c r="D122" s="9" t="s">
        <v>73</v>
      </c>
      <c r="E122" s="9" t="s">
        <v>232</v>
      </c>
      <c r="F122" s="59">
        <v>200000</v>
      </c>
      <c r="G122" s="57"/>
    </row>
    <row r="123" spans="1:7" s="6" customFormat="1" x14ac:dyDescent="0.2">
      <c r="A123" s="32" t="s">
        <v>58</v>
      </c>
      <c r="B123" s="12" t="s">
        <v>18</v>
      </c>
      <c r="C123" s="12" t="s">
        <v>9</v>
      </c>
      <c r="D123" s="12" t="s">
        <v>22</v>
      </c>
      <c r="E123" s="12" t="s">
        <v>10</v>
      </c>
      <c r="F123" s="74">
        <f>F124+F127+F136+F141</f>
        <v>41880000</v>
      </c>
      <c r="G123" s="57"/>
    </row>
    <row r="124" spans="1:7" s="6" customFormat="1" x14ac:dyDescent="0.2">
      <c r="A124" s="45" t="s">
        <v>259</v>
      </c>
      <c r="B124" s="11" t="s">
        <v>18</v>
      </c>
      <c r="C124" s="11" t="s">
        <v>8</v>
      </c>
      <c r="D124" s="11" t="s">
        <v>7</v>
      </c>
      <c r="E124" s="11" t="s">
        <v>10</v>
      </c>
      <c r="F124" s="78">
        <f>F125</f>
        <v>9000000</v>
      </c>
      <c r="G124" s="57"/>
    </row>
    <row r="125" spans="1:7" s="6" customFormat="1" ht="45" x14ac:dyDescent="0.2">
      <c r="A125" s="39" t="s">
        <v>335</v>
      </c>
      <c r="B125" s="9" t="s">
        <v>18</v>
      </c>
      <c r="C125" s="9" t="s">
        <v>8</v>
      </c>
      <c r="D125" s="9" t="s">
        <v>334</v>
      </c>
      <c r="E125" s="9" t="s">
        <v>10</v>
      </c>
      <c r="F125" s="59">
        <f>F126</f>
        <v>9000000</v>
      </c>
      <c r="G125" s="57"/>
    </row>
    <row r="126" spans="1:7" s="6" customFormat="1" x14ac:dyDescent="0.2">
      <c r="A126" s="31" t="s">
        <v>329</v>
      </c>
      <c r="B126" s="9" t="s">
        <v>18</v>
      </c>
      <c r="C126" s="9" t="s">
        <v>8</v>
      </c>
      <c r="D126" s="9" t="s">
        <v>334</v>
      </c>
      <c r="E126" s="9" t="s">
        <v>327</v>
      </c>
      <c r="F126" s="59">
        <v>9000000</v>
      </c>
      <c r="G126" s="57"/>
    </row>
    <row r="127" spans="1:7" s="6" customFormat="1" x14ac:dyDescent="0.2">
      <c r="A127" s="34" t="s">
        <v>203</v>
      </c>
      <c r="B127" s="11" t="s">
        <v>18</v>
      </c>
      <c r="C127" s="11" t="s">
        <v>12</v>
      </c>
      <c r="D127" s="11" t="s">
        <v>7</v>
      </c>
      <c r="E127" s="11" t="s">
        <v>10</v>
      </c>
      <c r="F127" s="78">
        <f>F128+F131+F133</f>
        <v>19300000</v>
      </c>
      <c r="G127" s="57"/>
    </row>
    <row r="128" spans="1:7" s="6" customFormat="1" x14ac:dyDescent="0.2">
      <c r="A128" s="31" t="s">
        <v>336</v>
      </c>
      <c r="B128" s="9" t="s">
        <v>18</v>
      </c>
      <c r="C128" s="9" t="s">
        <v>12</v>
      </c>
      <c r="D128" s="9" t="s">
        <v>338</v>
      </c>
      <c r="E128" s="9" t="s">
        <v>10</v>
      </c>
      <c r="F128" s="59">
        <f>F129</f>
        <v>4000000</v>
      </c>
      <c r="G128" s="57"/>
    </row>
    <row r="129" spans="1:7" s="6" customFormat="1" x14ac:dyDescent="0.2">
      <c r="A129" s="31" t="s">
        <v>337</v>
      </c>
      <c r="B129" s="9" t="s">
        <v>18</v>
      </c>
      <c r="C129" s="9" t="s">
        <v>12</v>
      </c>
      <c r="D129" s="9" t="s">
        <v>339</v>
      </c>
      <c r="E129" s="9" t="s">
        <v>10</v>
      </c>
      <c r="F129" s="59">
        <f>F130</f>
        <v>4000000</v>
      </c>
      <c r="G129" s="57"/>
    </row>
    <row r="130" spans="1:7" s="6" customFormat="1" ht="22.5" x14ac:dyDescent="0.2">
      <c r="A130" s="77" t="s">
        <v>233</v>
      </c>
      <c r="B130" s="9" t="s">
        <v>18</v>
      </c>
      <c r="C130" s="9" t="s">
        <v>12</v>
      </c>
      <c r="D130" s="9" t="s">
        <v>339</v>
      </c>
      <c r="E130" s="9" t="s">
        <v>232</v>
      </c>
      <c r="F130" s="59">
        <v>4000000</v>
      </c>
      <c r="G130" s="57"/>
    </row>
    <row r="131" spans="1:7" s="6" customFormat="1" ht="33.75" x14ac:dyDescent="0.2">
      <c r="A131" s="39" t="s">
        <v>341</v>
      </c>
      <c r="B131" s="9" t="s">
        <v>18</v>
      </c>
      <c r="C131" s="9" t="s">
        <v>12</v>
      </c>
      <c r="D131" s="9" t="s">
        <v>340</v>
      </c>
      <c r="E131" s="9" t="s">
        <v>10</v>
      </c>
      <c r="F131" s="59">
        <f>F132</f>
        <v>14000000</v>
      </c>
      <c r="G131" s="57"/>
    </row>
    <row r="132" spans="1:7" s="6" customFormat="1" x14ac:dyDescent="0.2">
      <c r="A132" s="31" t="s">
        <v>329</v>
      </c>
      <c r="B132" s="9" t="s">
        <v>18</v>
      </c>
      <c r="C132" s="9" t="s">
        <v>12</v>
      </c>
      <c r="D132" s="9" t="s">
        <v>340</v>
      </c>
      <c r="E132" s="9" t="s">
        <v>327</v>
      </c>
      <c r="F132" s="59">
        <v>14000000</v>
      </c>
      <c r="G132" s="57"/>
    </row>
    <row r="133" spans="1:7" s="6" customFormat="1" ht="22.5" x14ac:dyDescent="0.2">
      <c r="A133" s="48" t="s">
        <v>349</v>
      </c>
      <c r="B133" s="9" t="s">
        <v>18</v>
      </c>
      <c r="C133" s="9" t="s">
        <v>12</v>
      </c>
      <c r="D133" s="9" t="s">
        <v>194</v>
      </c>
      <c r="E133" s="9" t="s">
        <v>10</v>
      </c>
      <c r="F133" s="59">
        <f>F134+F135</f>
        <v>1300000</v>
      </c>
      <c r="G133" s="57"/>
    </row>
    <row r="134" spans="1:7" s="6" customFormat="1" ht="22.5" x14ac:dyDescent="0.2">
      <c r="A134" s="30" t="s">
        <v>152</v>
      </c>
      <c r="B134" s="9" t="s">
        <v>18</v>
      </c>
      <c r="C134" s="9" t="s">
        <v>12</v>
      </c>
      <c r="D134" s="9" t="s">
        <v>194</v>
      </c>
      <c r="E134" s="9" t="s">
        <v>151</v>
      </c>
      <c r="F134" s="59">
        <v>500000</v>
      </c>
      <c r="G134" s="57"/>
    </row>
    <row r="135" spans="1:7" s="6" customFormat="1" x14ac:dyDescent="0.2">
      <c r="A135" s="20" t="s">
        <v>137</v>
      </c>
      <c r="B135" s="9" t="s">
        <v>18</v>
      </c>
      <c r="C135" s="9" t="s">
        <v>12</v>
      </c>
      <c r="D135" s="9" t="s">
        <v>194</v>
      </c>
      <c r="E135" s="9" t="s">
        <v>136</v>
      </c>
      <c r="F135" s="59">
        <v>800000</v>
      </c>
      <c r="G135" s="57"/>
    </row>
    <row r="136" spans="1:7" s="6" customFormat="1" x14ac:dyDescent="0.2">
      <c r="A136" s="34" t="s">
        <v>342</v>
      </c>
      <c r="B136" s="75" t="s">
        <v>18</v>
      </c>
      <c r="C136" s="75" t="s">
        <v>14</v>
      </c>
      <c r="D136" s="75" t="s">
        <v>7</v>
      </c>
      <c r="E136" s="75" t="s">
        <v>10</v>
      </c>
      <c r="F136" s="78">
        <f>F137+F139</f>
        <v>12500000</v>
      </c>
      <c r="G136" s="57"/>
    </row>
    <row r="137" spans="1:7" s="6" customFormat="1" ht="22.5" x14ac:dyDescent="0.2">
      <c r="A137" s="30" t="s">
        <v>343</v>
      </c>
      <c r="B137" s="36" t="s">
        <v>18</v>
      </c>
      <c r="C137" s="36" t="s">
        <v>14</v>
      </c>
      <c r="D137" s="36" t="s">
        <v>345</v>
      </c>
      <c r="E137" s="36" t="s">
        <v>10</v>
      </c>
      <c r="F137" s="59">
        <f>F138</f>
        <v>11950000</v>
      </c>
      <c r="G137" s="57"/>
    </row>
    <row r="138" spans="1:7" s="6" customFormat="1" x14ac:dyDescent="0.2">
      <c r="A138" s="31" t="s">
        <v>329</v>
      </c>
      <c r="B138" s="36" t="s">
        <v>18</v>
      </c>
      <c r="C138" s="36" t="s">
        <v>14</v>
      </c>
      <c r="D138" s="36" t="s">
        <v>345</v>
      </c>
      <c r="E138" s="36" t="s">
        <v>327</v>
      </c>
      <c r="F138" s="59">
        <v>11950000</v>
      </c>
      <c r="G138" s="57"/>
    </row>
    <row r="139" spans="1:7" s="6" customFormat="1" ht="22.5" x14ac:dyDescent="0.2">
      <c r="A139" s="30" t="s">
        <v>344</v>
      </c>
      <c r="B139" s="36" t="s">
        <v>18</v>
      </c>
      <c r="C139" s="36" t="s">
        <v>14</v>
      </c>
      <c r="D139" s="36" t="s">
        <v>346</v>
      </c>
      <c r="E139" s="36" t="s">
        <v>10</v>
      </c>
      <c r="F139" s="59">
        <f>F140</f>
        <v>550000</v>
      </c>
      <c r="G139" s="57"/>
    </row>
    <row r="140" spans="1:7" s="6" customFormat="1" x14ac:dyDescent="0.2">
      <c r="A140" s="31" t="s">
        <v>329</v>
      </c>
      <c r="B140" s="36" t="s">
        <v>18</v>
      </c>
      <c r="C140" s="36" t="s">
        <v>14</v>
      </c>
      <c r="D140" s="36" t="s">
        <v>346</v>
      </c>
      <c r="E140" s="36" t="s">
        <v>327</v>
      </c>
      <c r="F140" s="59">
        <v>550000</v>
      </c>
      <c r="G140" s="57"/>
    </row>
    <row r="141" spans="1:7" s="6" customFormat="1" x14ac:dyDescent="0.2">
      <c r="A141" s="45" t="s">
        <v>103</v>
      </c>
      <c r="B141" s="11" t="s">
        <v>18</v>
      </c>
      <c r="C141" s="11" t="s">
        <v>18</v>
      </c>
      <c r="D141" s="11" t="s">
        <v>7</v>
      </c>
      <c r="E141" s="11" t="s">
        <v>10</v>
      </c>
      <c r="F141" s="78">
        <f>F142+F145</f>
        <v>1080000</v>
      </c>
      <c r="G141" s="57"/>
    </row>
    <row r="142" spans="1:7" s="6" customFormat="1" ht="22.5" x14ac:dyDescent="0.2">
      <c r="A142" s="30" t="s">
        <v>118</v>
      </c>
      <c r="B142" s="14" t="s">
        <v>18</v>
      </c>
      <c r="C142" s="14" t="s">
        <v>18</v>
      </c>
      <c r="D142" s="9" t="s">
        <v>117</v>
      </c>
      <c r="E142" s="14" t="s">
        <v>10</v>
      </c>
      <c r="F142" s="59">
        <f>F143+F144</f>
        <v>500000</v>
      </c>
      <c r="G142" s="57"/>
    </row>
    <row r="143" spans="1:7" s="6" customFormat="1" ht="22.5" x14ac:dyDescent="0.2">
      <c r="A143" s="30" t="s">
        <v>152</v>
      </c>
      <c r="B143" s="9" t="s">
        <v>18</v>
      </c>
      <c r="C143" s="9" t="s">
        <v>18</v>
      </c>
      <c r="D143" s="9" t="s">
        <v>117</v>
      </c>
      <c r="E143" s="9" t="s">
        <v>151</v>
      </c>
      <c r="F143" s="59">
        <v>150000</v>
      </c>
      <c r="G143" s="57"/>
    </row>
    <row r="144" spans="1:7" s="6" customFormat="1" ht="22.5" x14ac:dyDescent="0.2">
      <c r="A144" s="30" t="s">
        <v>221</v>
      </c>
      <c r="B144" s="9" t="s">
        <v>18</v>
      </c>
      <c r="C144" s="9" t="s">
        <v>18</v>
      </c>
      <c r="D144" s="9" t="s">
        <v>117</v>
      </c>
      <c r="E144" s="9" t="s">
        <v>219</v>
      </c>
      <c r="F144" s="59">
        <v>350000</v>
      </c>
      <c r="G144" s="57"/>
    </row>
    <row r="145" spans="1:7" s="6" customFormat="1" ht="22.5" x14ac:dyDescent="0.2">
      <c r="A145" s="30" t="s">
        <v>350</v>
      </c>
      <c r="B145" s="9" t="s">
        <v>18</v>
      </c>
      <c r="C145" s="9" t="s">
        <v>18</v>
      </c>
      <c r="D145" s="9" t="s">
        <v>255</v>
      </c>
      <c r="E145" s="9" t="s">
        <v>10</v>
      </c>
      <c r="F145" s="59">
        <f>F146</f>
        <v>580000</v>
      </c>
      <c r="G145" s="57"/>
    </row>
    <row r="146" spans="1:7" s="6" customFormat="1" ht="22.5" x14ac:dyDescent="0.2">
      <c r="A146" s="30" t="s">
        <v>221</v>
      </c>
      <c r="B146" s="9" t="s">
        <v>18</v>
      </c>
      <c r="C146" s="9" t="s">
        <v>18</v>
      </c>
      <c r="D146" s="9" t="s">
        <v>255</v>
      </c>
      <c r="E146" s="9" t="s">
        <v>219</v>
      </c>
      <c r="F146" s="59">
        <v>580000</v>
      </c>
      <c r="G146" s="57"/>
    </row>
    <row r="147" spans="1:7" x14ac:dyDescent="0.2">
      <c r="A147" s="44" t="s">
        <v>29</v>
      </c>
      <c r="B147" s="1" t="s">
        <v>20</v>
      </c>
      <c r="C147" s="1" t="s">
        <v>9</v>
      </c>
      <c r="D147" s="1" t="s">
        <v>7</v>
      </c>
      <c r="E147" s="1" t="s">
        <v>10</v>
      </c>
      <c r="F147" s="74">
        <f>F148</f>
        <v>100000</v>
      </c>
      <c r="G147" s="57"/>
    </row>
    <row r="148" spans="1:7" x14ac:dyDescent="0.2">
      <c r="A148" s="27" t="s">
        <v>90</v>
      </c>
      <c r="B148" s="2" t="s">
        <v>20</v>
      </c>
      <c r="C148" s="2" t="s">
        <v>18</v>
      </c>
      <c r="D148" s="2" t="s">
        <v>7</v>
      </c>
      <c r="E148" s="2" t="s">
        <v>10</v>
      </c>
      <c r="F148" s="78">
        <f>F149</f>
        <v>100000</v>
      </c>
      <c r="G148" s="57"/>
    </row>
    <row r="149" spans="1:7" x14ac:dyDescent="0.2">
      <c r="A149" s="19" t="s">
        <v>122</v>
      </c>
      <c r="B149" s="13" t="s">
        <v>20</v>
      </c>
      <c r="C149" s="13" t="s">
        <v>18</v>
      </c>
      <c r="D149" s="3" t="s">
        <v>89</v>
      </c>
      <c r="E149" s="13" t="s">
        <v>10</v>
      </c>
      <c r="F149" s="59">
        <f>F150</f>
        <v>100000</v>
      </c>
      <c r="G149" s="57"/>
    </row>
    <row r="150" spans="1:7" x14ac:dyDescent="0.2">
      <c r="A150" s="20" t="s">
        <v>137</v>
      </c>
      <c r="B150" s="13" t="s">
        <v>20</v>
      </c>
      <c r="C150" s="13" t="s">
        <v>18</v>
      </c>
      <c r="D150" s="3" t="s">
        <v>89</v>
      </c>
      <c r="E150" s="3" t="s">
        <v>136</v>
      </c>
      <c r="F150" s="59">
        <v>100000</v>
      </c>
      <c r="G150" s="57"/>
    </row>
    <row r="151" spans="1:7" s="4" customFormat="1" x14ac:dyDescent="0.2">
      <c r="A151" s="32" t="s">
        <v>30</v>
      </c>
      <c r="B151" s="12" t="s">
        <v>31</v>
      </c>
      <c r="C151" s="12" t="s">
        <v>9</v>
      </c>
      <c r="D151" s="12" t="s">
        <v>7</v>
      </c>
      <c r="E151" s="12" t="s">
        <v>10</v>
      </c>
      <c r="F151" s="74">
        <f>F152+F168+F203+F206</f>
        <v>765675532</v>
      </c>
      <c r="G151" s="57"/>
    </row>
    <row r="152" spans="1:7" s="4" customFormat="1" x14ac:dyDescent="0.2">
      <c r="A152" s="45" t="s">
        <v>32</v>
      </c>
      <c r="B152" s="11" t="s">
        <v>33</v>
      </c>
      <c r="C152" s="11" t="s">
        <v>8</v>
      </c>
      <c r="D152" s="11" t="s">
        <v>7</v>
      </c>
      <c r="E152" s="11" t="s">
        <v>10</v>
      </c>
      <c r="F152" s="78">
        <f>F153+F155+F161</f>
        <v>242007743</v>
      </c>
      <c r="G152" s="57"/>
    </row>
    <row r="153" spans="1:7" s="4" customFormat="1" ht="22.5" x14ac:dyDescent="0.2">
      <c r="A153" s="31" t="s">
        <v>118</v>
      </c>
      <c r="B153" s="9" t="s">
        <v>33</v>
      </c>
      <c r="C153" s="9" t="s">
        <v>8</v>
      </c>
      <c r="D153" s="9" t="s">
        <v>117</v>
      </c>
      <c r="E153" s="9" t="s">
        <v>10</v>
      </c>
      <c r="F153" s="59">
        <f>F154</f>
        <v>21000000</v>
      </c>
      <c r="G153" s="57"/>
    </row>
    <row r="154" spans="1:7" s="4" customFormat="1" ht="22.5" x14ac:dyDescent="0.2">
      <c r="A154" s="30" t="s">
        <v>221</v>
      </c>
      <c r="B154" s="9" t="s">
        <v>33</v>
      </c>
      <c r="C154" s="9" t="s">
        <v>8</v>
      </c>
      <c r="D154" s="9" t="s">
        <v>117</v>
      </c>
      <c r="E154" s="9" t="s">
        <v>219</v>
      </c>
      <c r="F154" s="59">
        <v>21000000</v>
      </c>
      <c r="G154" s="57"/>
    </row>
    <row r="155" spans="1:7" s="4" customFormat="1" x14ac:dyDescent="0.2">
      <c r="A155" s="30" t="s">
        <v>214</v>
      </c>
      <c r="B155" s="9" t="s">
        <v>33</v>
      </c>
      <c r="C155" s="9" t="s">
        <v>8</v>
      </c>
      <c r="D155" s="9" t="s">
        <v>209</v>
      </c>
      <c r="E155" s="9" t="s">
        <v>10</v>
      </c>
      <c r="F155" s="58">
        <f>SUM(F156:F160)</f>
        <v>93379243</v>
      </c>
      <c r="G155" s="57"/>
    </row>
    <row r="156" spans="1:7" s="4" customFormat="1" x14ac:dyDescent="0.2">
      <c r="A156" s="41" t="s">
        <v>159</v>
      </c>
      <c r="B156" s="9" t="s">
        <v>33</v>
      </c>
      <c r="C156" s="9" t="s">
        <v>8</v>
      </c>
      <c r="D156" s="9" t="s">
        <v>209</v>
      </c>
      <c r="E156" s="9" t="s">
        <v>157</v>
      </c>
      <c r="F156" s="58">
        <v>31052210</v>
      </c>
      <c r="G156" s="57"/>
    </row>
    <row r="157" spans="1:7" s="4" customFormat="1" x14ac:dyDescent="0.2">
      <c r="A157" s="41" t="s">
        <v>160</v>
      </c>
      <c r="B157" s="9" t="s">
        <v>33</v>
      </c>
      <c r="C157" s="9" t="s">
        <v>8</v>
      </c>
      <c r="D157" s="9" t="s">
        <v>209</v>
      </c>
      <c r="E157" s="9" t="s">
        <v>158</v>
      </c>
      <c r="F157" s="58">
        <v>1078</v>
      </c>
      <c r="G157" s="57"/>
    </row>
    <row r="158" spans="1:7" s="4" customFormat="1" x14ac:dyDescent="0.2">
      <c r="A158" s="20" t="s">
        <v>191</v>
      </c>
      <c r="B158" s="9" t="s">
        <v>33</v>
      </c>
      <c r="C158" s="9" t="s">
        <v>8</v>
      </c>
      <c r="D158" s="9" t="s">
        <v>209</v>
      </c>
      <c r="E158" s="9" t="s">
        <v>190</v>
      </c>
      <c r="F158" s="58">
        <v>442900</v>
      </c>
      <c r="G158" s="57"/>
    </row>
    <row r="159" spans="1:7" s="4" customFormat="1" x14ac:dyDescent="0.2">
      <c r="A159" s="30" t="s">
        <v>210</v>
      </c>
      <c r="B159" s="9" t="s">
        <v>33</v>
      </c>
      <c r="C159" s="9" t="s">
        <v>8</v>
      </c>
      <c r="D159" s="9" t="s">
        <v>209</v>
      </c>
      <c r="E159" s="9" t="s">
        <v>136</v>
      </c>
      <c r="F159" s="58">
        <v>56620055</v>
      </c>
      <c r="G159" s="57"/>
    </row>
    <row r="160" spans="1:7" s="4" customFormat="1" x14ac:dyDescent="0.2">
      <c r="A160" s="30" t="s">
        <v>142</v>
      </c>
      <c r="B160" s="9" t="s">
        <v>33</v>
      </c>
      <c r="C160" s="9" t="s">
        <v>8</v>
      </c>
      <c r="D160" s="9" t="s">
        <v>209</v>
      </c>
      <c r="E160" s="9" t="s">
        <v>138</v>
      </c>
      <c r="F160" s="58">
        <v>5263000</v>
      </c>
      <c r="G160" s="57"/>
    </row>
    <row r="161" spans="1:23" s="4" customFormat="1" ht="22.5" x14ac:dyDescent="0.2">
      <c r="A161" s="30" t="s">
        <v>273</v>
      </c>
      <c r="B161" s="69" t="s">
        <v>33</v>
      </c>
      <c r="C161" s="36" t="s">
        <v>8</v>
      </c>
      <c r="D161" s="36" t="s">
        <v>274</v>
      </c>
      <c r="E161" s="36" t="s">
        <v>10</v>
      </c>
      <c r="F161" s="60">
        <f>F162</f>
        <v>127628500</v>
      </c>
      <c r="G161" s="68"/>
      <c r="H161" s="8"/>
    </row>
    <row r="162" spans="1:23" s="4" customFormat="1" ht="56.25" x14ac:dyDescent="0.2">
      <c r="A162" s="37" t="s">
        <v>275</v>
      </c>
      <c r="B162" s="69" t="s">
        <v>33</v>
      </c>
      <c r="C162" s="36" t="s">
        <v>8</v>
      </c>
      <c r="D162" s="36" t="s">
        <v>276</v>
      </c>
      <c r="E162" s="36" t="s">
        <v>10</v>
      </c>
      <c r="F162" s="60">
        <f>F163+F166</f>
        <v>127628500</v>
      </c>
      <c r="G162" s="68"/>
      <c r="H162" s="8"/>
    </row>
    <row r="163" spans="1:23" s="4" customFormat="1" ht="22.5" x14ac:dyDescent="0.2">
      <c r="A163" s="41" t="s">
        <v>277</v>
      </c>
      <c r="B163" s="69" t="s">
        <v>33</v>
      </c>
      <c r="C163" s="36" t="s">
        <v>8</v>
      </c>
      <c r="D163" s="36" t="s">
        <v>278</v>
      </c>
      <c r="E163" s="36" t="s">
        <v>10</v>
      </c>
      <c r="F163" s="58">
        <f>F164+F165</f>
        <v>123341700</v>
      </c>
      <c r="G163" s="68"/>
      <c r="H163" s="8"/>
    </row>
    <row r="164" spans="1:23" s="4" customFormat="1" x14ac:dyDescent="0.2">
      <c r="A164" s="41" t="s">
        <v>159</v>
      </c>
      <c r="B164" s="69" t="s">
        <v>33</v>
      </c>
      <c r="C164" s="36" t="s">
        <v>8</v>
      </c>
      <c r="D164" s="36" t="s">
        <v>278</v>
      </c>
      <c r="E164" s="9" t="s">
        <v>157</v>
      </c>
      <c r="F164" s="58">
        <v>119378000</v>
      </c>
      <c r="G164" s="68"/>
      <c r="H164" s="8"/>
    </row>
    <row r="165" spans="1:23" s="4" customFormat="1" x14ac:dyDescent="0.2">
      <c r="A165" s="30" t="s">
        <v>137</v>
      </c>
      <c r="B165" s="69" t="s">
        <v>33</v>
      </c>
      <c r="C165" s="36" t="s">
        <v>8</v>
      </c>
      <c r="D165" s="36" t="s">
        <v>278</v>
      </c>
      <c r="E165" s="9" t="s">
        <v>136</v>
      </c>
      <c r="F165" s="58">
        <v>3963700</v>
      </c>
      <c r="G165" s="68"/>
      <c r="H165" s="8"/>
    </row>
    <row r="166" spans="1:23" s="4" customFormat="1" ht="22.5" x14ac:dyDescent="0.2">
      <c r="A166" s="66" t="s">
        <v>156</v>
      </c>
      <c r="B166" s="69" t="s">
        <v>33</v>
      </c>
      <c r="C166" s="36" t="s">
        <v>8</v>
      </c>
      <c r="D166" s="36" t="s">
        <v>279</v>
      </c>
      <c r="E166" s="36" t="s">
        <v>10</v>
      </c>
      <c r="F166" s="58">
        <f>F167</f>
        <v>4286800</v>
      </c>
      <c r="G166" s="68"/>
      <c r="H166" s="8"/>
    </row>
    <row r="167" spans="1:23" s="4" customFormat="1" ht="22.5" x14ac:dyDescent="0.2">
      <c r="A167" s="67" t="s">
        <v>170</v>
      </c>
      <c r="B167" s="69" t="s">
        <v>33</v>
      </c>
      <c r="C167" s="36" t="s">
        <v>8</v>
      </c>
      <c r="D167" s="36" t="s">
        <v>279</v>
      </c>
      <c r="E167" s="36" t="s">
        <v>171</v>
      </c>
      <c r="F167" s="58">
        <v>4286800</v>
      </c>
      <c r="G167" s="68"/>
      <c r="H167" s="8"/>
    </row>
    <row r="168" spans="1:23" x14ac:dyDescent="0.2">
      <c r="A168" s="45" t="s">
        <v>34</v>
      </c>
      <c r="B168" s="11" t="s">
        <v>33</v>
      </c>
      <c r="C168" s="11" t="s">
        <v>12</v>
      </c>
      <c r="D168" s="11" t="s">
        <v>7</v>
      </c>
      <c r="E168" s="11" t="s">
        <v>10</v>
      </c>
      <c r="F168" s="78">
        <f>F169+F176+F178+F180+F185+F188+F199+F201+F194</f>
        <v>495835989</v>
      </c>
      <c r="G168" s="57"/>
    </row>
    <row r="169" spans="1:23" x14ac:dyDescent="0.2">
      <c r="A169" s="30" t="s">
        <v>214</v>
      </c>
      <c r="B169" s="9" t="s">
        <v>33</v>
      </c>
      <c r="C169" s="9" t="s">
        <v>12</v>
      </c>
      <c r="D169" s="9" t="s">
        <v>212</v>
      </c>
      <c r="E169" s="9" t="s">
        <v>10</v>
      </c>
      <c r="F169" s="58">
        <f>F170+F171+F172+F173+F174+F175</f>
        <v>114915604</v>
      </c>
      <c r="G169" s="57"/>
    </row>
    <row r="170" spans="1:23" s="28" customFormat="1" x14ac:dyDescent="0.2">
      <c r="A170" s="41" t="s">
        <v>159</v>
      </c>
      <c r="B170" s="9" t="s">
        <v>33</v>
      </c>
      <c r="C170" s="9" t="s">
        <v>12</v>
      </c>
      <c r="D170" s="9" t="s">
        <v>212</v>
      </c>
      <c r="E170" s="9" t="s">
        <v>157</v>
      </c>
      <c r="F170" s="58">
        <v>48345705</v>
      </c>
      <c r="G170" s="57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s="28" customFormat="1" x14ac:dyDescent="0.2">
      <c r="A171" s="41" t="s">
        <v>160</v>
      </c>
      <c r="B171" s="9" t="s">
        <v>33</v>
      </c>
      <c r="C171" s="9" t="s">
        <v>12</v>
      </c>
      <c r="D171" s="9" t="s">
        <v>212</v>
      </c>
      <c r="E171" s="9" t="s">
        <v>158</v>
      </c>
      <c r="F171" s="58">
        <v>9458</v>
      </c>
      <c r="G171" s="57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s="28" customFormat="1" x14ac:dyDescent="0.2">
      <c r="A172" s="20" t="s">
        <v>191</v>
      </c>
      <c r="B172" s="9" t="s">
        <v>33</v>
      </c>
      <c r="C172" s="9" t="s">
        <v>12</v>
      </c>
      <c r="D172" s="9" t="s">
        <v>212</v>
      </c>
      <c r="E172" s="9" t="s">
        <v>190</v>
      </c>
      <c r="F172" s="58">
        <v>1490300</v>
      </c>
      <c r="G172" s="57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s="28" customFormat="1" x14ac:dyDescent="0.2">
      <c r="A173" s="30" t="s">
        <v>137</v>
      </c>
      <c r="B173" s="9" t="s">
        <v>33</v>
      </c>
      <c r="C173" s="9" t="s">
        <v>12</v>
      </c>
      <c r="D173" s="9" t="s">
        <v>212</v>
      </c>
      <c r="E173" s="9" t="s">
        <v>136</v>
      </c>
      <c r="F173" s="58">
        <v>57218741</v>
      </c>
      <c r="G173" s="57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s="28" customFormat="1" x14ac:dyDescent="0.2">
      <c r="A174" s="30" t="s">
        <v>142</v>
      </c>
      <c r="B174" s="9" t="s">
        <v>33</v>
      </c>
      <c r="C174" s="9" t="s">
        <v>12</v>
      </c>
      <c r="D174" s="9" t="s">
        <v>212</v>
      </c>
      <c r="E174" s="9" t="s">
        <v>138</v>
      </c>
      <c r="F174" s="58">
        <v>7473600</v>
      </c>
      <c r="G174" s="57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s="28" customFormat="1" x14ac:dyDescent="0.2">
      <c r="A175" s="30" t="s">
        <v>143</v>
      </c>
      <c r="B175" s="9" t="s">
        <v>33</v>
      </c>
      <c r="C175" s="9" t="s">
        <v>12</v>
      </c>
      <c r="D175" s="9" t="s">
        <v>212</v>
      </c>
      <c r="E175" s="9" t="s">
        <v>140</v>
      </c>
      <c r="F175" s="58">
        <v>377800</v>
      </c>
      <c r="G175" s="57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s="28" customFormat="1" ht="22.5" x14ac:dyDescent="0.2">
      <c r="A176" s="41" t="s">
        <v>223</v>
      </c>
      <c r="B176" s="9" t="s">
        <v>33</v>
      </c>
      <c r="C176" s="9" t="s">
        <v>12</v>
      </c>
      <c r="D176" s="9" t="s">
        <v>213</v>
      </c>
      <c r="E176" s="9" t="s">
        <v>10</v>
      </c>
      <c r="F176" s="58">
        <f>F177</f>
        <v>4500000</v>
      </c>
      <c r="G176" s="57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s="28" customFormat="1" x14ac:dyDescent="0.2">
      <c r="A177" s="30" t="s">
        <v>137</v>
      </c>
      <c r="B177" s="9" t="s">
        <v>33</v>
      </c>
      <c r="C177" s="9" t="s">
        <v>12</v>
      </c>
      <c r="D177" s="9" t="s">
        <v>213</v>
      </c>
      <c r="E177" s="9" t="s">
        <v>136</v>
      </c>
      <c r="F177" s="58">
        <v>4500000</v>
      </c>
      <c r="G177" s="57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s="28" customFormat="1" ht="22.5" x14ac:dyDescent="0.2">
      <c r="A178" s="30" t="s">
        <v>211</v>
      </c>
      <c r="B178" s="9" t="s">
        <v>33</v>
      </c>
      <c r="C178" s="9" t="s">
        <v>12</v>
      </c>
      <c r="D178" s="9" t="s">
        <v>222</v>
      </c>
      <c r="E178" s="9" t="s">
        <v>10</v>
      </c>
      <c r="F178" s="58">
        <f>F179</f>
        <v>4200000</v>
      </c>
      <c r="G178" s="57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s="28" customFormat="1" x14ac:dyDescent="0.2">
      <c r="A179" s="30" t="s">
        <v>137</v>
      </c>
      <c r="B179" s="9" t="s">
        <v>33</v>
      </c>
      <c r="C179" s="9" t="s">
        <v>12</v>
      </c>
      <c r="D179" s="9" t="s">
        <v>222</v>
      </c>
      <c r="E179" s="9" t="s">
        <v>136</v>
      </c>
      <c r="F179" s="58">
        <v>4200000</v>
      </c>
      <c r="G179" s="57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s="28" customFormat="1" x14ac:dyDescent="0.2">
      <c r="A180" s="20" t="s">
        <v>271</v>
      </c>
      <c r="B180" s="9" t="s">
        <v>33</v>
      </c>
      <c r="C180" s="9" t="s">
        <v>12</v>
      </c>
      <c r="D180" s="9" t="s">
        <v>289</v>
      </c>
      <c r="E180" s="9" t="s">
        <v>10</v>
      </c>
      <c r="F180" s="58">
        <f>F181</f>
        <v>50827600</v>
      </c>
      <c r="G180" s="57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s="28" customFormat="1" ht="56.25" x14ac:dyDescent="0.2">
      <c r="A181" s="71" t="s">
        <v>272</v>
      </c>
      <c r="B181" s="9" t="s">
        <v>33</v>
      </c>
      <c r="C181" s="9" t="s">
        <v>12</v>
      </c>
      <c r="D181" s="9" t="s">
        <v>269</v>
      </c>
      <c r="E181" s="9" t="s">
        <v>10</v>
      </c>
      <c r="F181" s="58">
        <f>F182</f>
        <v>50827600</v>
      </c>
      <c r="G181" s="57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s="4" customFormat="1" ht="33.75" x14ac:dyDescent="0.2">
      <c r="A182" s="20" t="s">
        <v>68</v>
      </c>
      <c r="B182" s="9" t="s">
        <v>33</v>
      </c>
      <c r="C182" s="9" t="s">
        <v>12</v>
      </c>
      <c r="D182" s="9" t="s">
        <v>288</v>
      </c>
      <c r="E182" s="9" t="s">
        <v>10</v>
      </c>
      <c r="F182" s="58">
        <f>F183+F184</f>
        <v>50827600</v>
      </c>
      <c r="G182" s="57"/>
    </row>
    <row r="183" spans="1:23" s="4" customFormat="1" ht="22.5" x14ac:dyDescent="0.2">
      <c r="A183" s="41" t="s">
        <v>155</v>
      </c>
      <c r="B183" s="9" t="s">
        <v>33</v>
      </c>
      <c r="C183" s="9" t="s">
        <v>12</v>
      </c>
      <c r="D183" s="9" t="s">
        <v>288</v>
      </c>
      <c r="E183" s="9" t="s">
        <v>153</v>
      </c>
      <c r="F183" s="58">
        <v>50377600</v>
      </c>
      <c r="G183" s="57"/>
    </row>
    <row r="184" spans="1:23" s="4" customFormat="1" x14ac:dyDescent="0.2">
      <c r="A184" s="41" t="s">
        <v>198</v>
      </c>
      <c r="B184" s="9" t="s">
        <v>33</v>
      </c>
      <c r="C184" s="9" t="s">
        <v>12</v>
      </c>
      <c r="D184" s="9" t="s">
        <v>288</v>
      </c>
      <c r="E184" s="9" t="s">
        <v>154</v>
      </c>
      <c r="F184" s="58">
        <v>450000</v>
      </c>
      <c r="G184" s="57"/>
    </row>
    <row r="185" spans="1:23" s="4" customFormat="1" ht="22.5" x14ac:dyDescent="0.2">
      <c r="A185" s="20" t="s">
        <v>125</v>
      </c>
      <c r="B185" s="9" t="s">
        <v>33</v>
      </c>
      <c r="C185" s="9" t="s">
        <v>12</v>
      </c>
      <c r="D185" s="9" t="s">
        <v>107</v>
      </c>
      <c r="E185" s="9" t="s">
        <v>10</v>
      </c>
      <c r="F185" s="58">
        <f>F186+F187</f>
        <v>24849100</v>
      </c>
      <c r="G185" s="57"/>
    </row>
    <row r="186" spans="1:23" s="4" customFormat="1" x14ac:dyDescent="0.2">
      <c r="A186" s="20" t="s">
        <v>126</v>
      </c>
      <c r="B186" s="9" t="s">
        <v>33</v>
      </c>
      <c r="C186" s="9" t="s">
        <v>12</v>
      </c>
      <c r="D186" s="9" t="s">
        <v>107</v>
      </c>
      <c r="E186" s="9" t="s">
        <v>153</v>
      </c>
      <c r="F186" s="58">
        <v>24646100</v>
      </c>
      <c r="G186" s="57"/>
    </row>
    <row r="187" spans="1:23" s="4" customFormat="1" x14ac:dyDescent="0.2">
      <c r="A187" s="41" t="s">
        <v>199</v>
      </c>
      <c r="B187" s="9" t="s">
        <v>33</v>
      </c>
      <c r="C187" s="9" t="s">
        <v>12</v>
      </c>
      <c r="D187" s="9" t="s">
        <v>197</v>
      </c>
      <c r="E187" s="9" t="s">
        <v>154</v>
      </c>
      <c r="F187" s="58">
        <v>203000</v>
      </c>
      <c r="G187" s="57"/>
    </row>
    <row r="188" spans="1:23" s="4" customFormat="1" x14ac:dyDescent="0.2">
      <c r="A188" s="30" t="s">
        <v>214</v>
      </c>
      <c r="B188" s="9" t="s">
        <v>33</v>
      </c>
      <c r="C188" s="9" t="s">
        <v>12</v>
      </c>
      <c r="D188" s="9" t="s">
        <v>215</v>
      </c>
      <c r="E188" s="9" t="s">
        <v>10</v>
      </c>
      <c r="F188" s="58">
        <f>SUM(F189:F193)</f>
        <v>10951485</v>
      </c>
      <c r="G188" s="57"/>
    </row>
    <row r="189" spans="1:23" s="4" customFormat="1" x14ac:dyDescent="0.2">
      <c r="A189" s="41" t="s">
        <v>159</v>
      </c>
      <c r="B189" s="9" t="s">
        <v>33</v>
      </c>
      <c r="C189" s="9" t="s">
        <v>12</v>
      </c>
      <c r="D189" s="9" t="s">
        <v>215</v>
      </c>
      <c r="E189" s="9" t="s">
        <v>157</v>
      </c>
      <c r="F189" s="58">
        <v>9449485</v>
      </c>
      <c r="G189" s="57"/>
    </row>
    <row r="190" spans="1:23" s="4" customFormat="1" x14ac:dyDescent="0.2">
      <c r="A190" s="20" t="s">
        <v>191</v>
      </c>
      <c r="B190" s="9" t="s">
        <v>33</v>
      </c>
      <c r="C190" s="9" t="s">
        <v>12</v>
      </c>
      <c r="D190" s="9" t="s">
        <v>215</v>
      </c>
      <c r="E190" s="9" t="s">
        <v>190</v>
      </c>
      <c r="F190" s="58">
        <v>98600</v>
      </c>
      <c r="G190" s="57"/>
    </row>
    <row r="191" spans="1:23" s="4" customFormat="1" x14ac:dyDescent="0.2">
      <c r="A191" s="30" t="s">
        <v>137</v>
      </c>
      <c r="B191" s="9" t="s">
        <v>33</v>
      </c>
      <c r="C191" s="9" t="s">
        <v>12</v>
      </c>
      <c r="D191" s="9" t="s">
        <v>215</v>
      </c>
      <c r="E191" s="9" t="s">
        <v>136</v>
      </c>
      <c r="F191" s="58">
        <v>1373500</v>
      </c>
      <c r="G191" s="57"/>
    </row>
    <row r="192" spans="1:23" s="4" customFormat="1" x14ac:dyDescent="0.2">
      <c r="A192" s="30" t="s">
        <v>142</v>
      </c>
      <c r="B192" s="9" t="s">
        <v>33</v>
      </c>
      <c r="C192" s="9" t="s">
        <v>12</v>
      </c>
      <c r="D192" s="9" t="s">
        <v>215</v>
      </c>
      <c r="E192" s="9" t="s">
        <v>138</v>
      </c>
      <c r="F192" s="58">
        <v>17900</v>
      </c>
      <c r="G192" s="57"/>
    </row>
    <row r="193" spans="1:7" s="4" customFormat="1" x14ac:dyDescent="0.2">
      <c r="A193" s="30" t="s">
        <v>143</v>
      </c>
      <c r="B193" s="9" t="s">
        <v>33</v>
      </c>
      <c r="C193" s="9" t="s">
        <v>12</v>
      </c>
      <c r="D193" s="9" t="s">
        <v>215</v>
      </c>
      <c r="E193" s="9" t="s">
        <v>140</v>
      </c>
      <c r="F193" s="58">
        <v>12000</v>
      </c>
      <c r="G193" s="57"/>
    </row>
    <row r="194" spans="1:7" s="4" customFormat="1" ht="22.5" x14ac:dyDescent="0.2">
      <c r="A194" s="30" t="s">
        <v>285</v>
      </c>
      <c r="B194" s="9" t="s">
        <v>33</v>
      </c>
      <c r="C194" s="9" t="s">
        <v>12</v>
      </c>
      <c r="D194" s="9" t="s">
        <v>282</v>
      </c>
      <c r="E194" s="9" t="s">
        <v>10</v>
      </c>
      <c r="F194" s="58">
        <f>F195</f>
        <v>285162200</v>
      </c>
      <c r="G194" s="57"/>
    </row>
    <row r="195" spans="1:7" s="4" customFormat="1" ht="56.25" x14ac:dyDescent="0.2">
      <c r="A195" s="37" t="s">
        <v>280</v>
      </c>
      <c r="B195" s="9" t="s">
        <v>33</v>
      </c>
      <c r="C195" s="9" t="s">
        <v>12</v>
      </c>
      <c r="D195" s="9" t="s">
        <v>283</v>
      </c>
      <c r="E195" s="9" t="s">
        <v>10</v>
      </c>
      <c r="F195" s="58">
        <f>F196</f>
        <v>285162200</v>
      </c>
      <c r="G195" s="57"/>
    </row>
    <row r="196" spans="1:7" s="4" customFormat="1" ht="33.75" x14ac:dyDescent="0.2">
      <c r="A196" s="37" t="s">
        <v>281</v>
      </c>
      <c r="B196" s="9" t="s">
        <v>33</v>
      </c>
      <c r="C196" s="9" t="s">
        <v>12</v>
      </c>
      <c r="D196" s="9" t="s">
        <v>284</v>
      </c>
      <c r="E196" s="9" t="s">
        <v>10</v>
      </c>
      <c r="F196" s="58">
        <f>F197+F198</f>
        <v>285162200</v>
      </c>
      <c r="G196" s="57"/>
    </row>
    <row r="197" spans="1:7" s="4" customFormat="1" x14ac:dyDescent="0.2">
      <c r="A197" s="41" t="s">
        <v>159</v>
      </c>
      <c r="B197" s="9" t="s">
        <v>33</v>
      </c>
      <c r="C197" s="9" t="s">
        <v>12</v>
      </c>
      <c r="D197" s="9" t="s">
        <v>284</v>
      </c>
      <c r="E197" s="9" t="s">
        <v>157</v>
      </c>
      <c r="F197" s="58">
        <v>281429000</v>
      </c>
      <c r="G197" s="57"/>
    </row>
    <row r="198" spans="1:7" s="4" customFormat="1" x14ac:dyDescent="0.2">
      <c r="A198" s="30" t="s">
        <v>137</v>
      </c>
      <c r="B198" s="9" t="s">
        <v>33</v>
      </c>
      <c r="C198" s="9" t="s">
        <v>12</v>
      </c>
      <c r="D198" s="9" t="s">
        <v>284</v>
      </c>
      <c r="E198" s="9" t="s">
        <v>136</v>
      </c>
      <c r="F198" s="58">
        <v>3733200</v>
      </c>
      <c r="G198" s="57"/>
    </row>
    <row r="199" spans="1:7" s="4" customFormat="1" ht="22.5" x14ac:dyDescent="0.2">
      <c r="A199" s="30" t="s">
        <v>362</v>
      </c>
      <c r="B199" s="9" t="s">
        <v>33</v>
      </c>
      <c r="C199" s="9" t="s">
        <v>12</v>
      </c>
      <c r="D199" s="9" t="s">
        <v>80</v>
      </c>
      <c r="E199" s="9" t="s">
        <v>10</v>
      </c>
      <c r="F199" s="58">
        <f>F200</f>
        <v>230000</v>
      </c>
      <c r="G199" s="57"/>
    </row>
    <row r="200" spans="1:7" s="4" customFormat="1" x14ac:dyDescent="0.2">
      <c r="A200" s="41" t="s">
        <v>110</v>
      </c>
      <c r="B200" s="9" t="s">
        <v>33</v>
      </c>
      <c r="C200" s="9" t="s">
        <v>12</v>
      </c>
      <c r="D200" s="9" t="s">
        <v>80</v>
      </c>
      <c r="E200" s="9" t="s">
        <v>154</v>
      </c>
      <c r="F200" s="58">
        <v>230000</v>
      </c>
      <c r="G200" s="57"/>
    </row>
    <row r="201" spans="1:7" s="4" customFormat="1" ht="22.5" x14ac:dyDescent="0.2">
      <c r="A201" s="30" t="s">
        <v>351</v>
      </c>
      <c r="B201" s="9" t="s">
        <v>33</v>
      </c>
      <c r="C201" s="9" t="s">
        <v>12</v>
      </c>
      <c r="D201" s="9" t="s">
        <v>128</v>
      </c>
      <c r="E201" s="9" t="s">
        <v>10</v>
      </c>
      <c r="F201" s="58">
        <f>F202</f>
        <v>200000</v>
      </c>
      <c r="G201" s="57"/>
    </row>
    <row r="202" spans="1:7" s="4" customFormat="1" x14ac:dyDescent="0.2">
      <c r="A202" s="41" t="s">
        <v>110</v>
      </c>
      <c r="B202" s="9" t="s">
        <v>33</v>
      </c>
      <c r="C202" s="9" t="s">
        <v>12</v>
      </c>
      <c r="D202" s="9" t="s">
        <v>128</v>
      </c>
      <c r="E202" s="9" t="s">
        <v>154</v>
      </c>
      <c r="F202" s="58">
        <v>200000</v>
      </c>
      <c r="G202" s="57"/>
    </row>
    <row r="203" spans="1:7" s="4" customFormat="1" x14ac:dyDescent="0.2">
      <c r="A203" s="45" t="s">
        <v>75</v>
      </c>
      <c r="B203" s="11" t="s">
        <v>33</v>
      </c>
      <c r="C203" s="11" t="s">
        <v>33</v>
      </c>
      <c r="D203" s="11" t="s">
        <v>7</v>
      </c>
      <c r="E203" s="11" t="s">
        <v>74</v>
      </c>
      <c r="F203" s="78">
        <f>F204</f>
        <v>200000</v>
      </c>
      <c r="G203" s="57"/>
    </row>
    <row r="204" spans="1:7" s="4" customFormat="1" x14ac:dyDescent="0.2">
      <c r="A204" s="48" t="s">
        <v>363</v>
      </c>
      <c r="B204" s="9" t="s">
        <v>33</v>
      </c>
      <c r="C204" s="9" t="s">
        <v>33</v>
      </c>
      <c r="D204" s="9" t="s">
        <v>76</v>
      </c>
      <c r="E204" s="9" t="s">
        <v>10</v>
      </c>
      <c r="F204" s="58">
        <f>F205</f>
        <v>200000</v>
      </c>
      <c r="G204" s="57"/>
    </row>
    <row r="205" spans="1:7" s="4" customFormat="1" x14ac:dyDescent="0.2">
      <c r="A205" s="30" t="s">
        <v>137</v>
      </c>
      <c r="B205" s="9" t="s">
        <v>33</v>
      </c>
      <c r="C205" s="9" t="s">
        <v>33</v>
      </c>
      <c r="D205" s="9" t="s">
        <v>76</v>
      </c>
      <c r="E205" s="9" t="s">
        <v>136</v>
      </c>
      <c r="F205" s="58">
        <v>200000</v>
      </c>
      <c r="G205" s="57"/>
    </row>
    <row r="206" spans="1:7" x14ac:dyDescent="0.2">
      <c r="A206" s="45" t="s">
        <v>35</v>
      </c>
      <c r="B206" s="2" t="s">
        <v>33</v>
      </c>
      <c r="C206" s="2" t="s">
        <v>36</v>
      </c>
      <c r="D206" s="2" t="s">
        <v>7</v>
      </c>
      <c r="E206" s="2" t="s">
        <v>10</v>
      </c>
      <c r="F206" s="78">
        <f>F207+F209+F214+F216+F218</f>
        <v>27631800</v>
      </c>
      <c r="G206" s="57"/>
    </row>
    <row r="207" spans="1:7" s="4" customFormat="1" x14ac:dyDescent="0.2">
      <c r="A207" s="20" t="s">
        <v>95</v>
      </c>
      <c r="B207" s="5" t="s">
        <v>33</v>
      </c>
      <c r="C207" s="5" t="s">
        <v>36</v>
      </c>
      <c r="D207" s="9" t="s">
        <v>82</v>
      </c>
      <c r="E207" s="5" t="s">
        <v>10</v>
      </c>
      <c r="F207" s="61">
        <f>F208</f>
        <v>2405000</v>
      </c>
      <c r="G207" s="57"/>
    </row>
    <row r="208" spans="1:7" s="4" customFormat="1" ht="22.5" x14ac:dyDescent="0.2">
      <c r="A208" s="20" t="s">
        <v>133</v>
      </c>
      <c r="B208" s="9" t="s">
        <v>33</v>
      </c>
      <c r="C208" s="9" t="s">
        <v>36</v>
      </c>
      <c r="D208" s="9" t="s">
        <v>82</v>
      </c>
      <c r="E208" s="9" t="s">
        <v>132</v>
      </c>
      <c r="F208" s="61">
        <v>2405000</v>
      </c>
      <c r="G208" s="57"/>
    </row>
    <row r="209" spans="1:7" s="4" customFormat="1" x14ac:dyDescent="0.2">
      <c r="A209" s="30" t="s">
        <v>214</v>
      </c>
      <c r="B209" s="5" t="s">
        <v>33</v>
      </c>
      <c r="C209" s="9" t="s">
        <v>36</v>
      </c>
      <c r="D209" s="9" t="s">
        <v>216</v>
      </c>
      <c r="E209" s="5" t="s">
        <v>10</v>
      </c>
      <c r="F209" s="61">
        <f>F210+F211+F212+F213</f>
        <v>8229530</v>
      </c>
      <c r="G209" s="57"/>
    </row>
    <row r="210" spans="1:7" s="4" customFormat="1" x14ac:dyDescent="0.2">
      <c r="A210" s="41" t="s">
        <v>159</v>
      </c>
      <c r="B210" s="5" t="s">
        <v>33</v>
      </c>
      <c r="C210" s="5" t="s">
        <v>36</v>
      </c>
      <c r="D210" s="9" t="s">
        <v>216</v>
      </c>
      <c r="E210" s="9" t="s">
        <v>157</v>
      </c>
      <c r="F210" s="61">
        <v>6781930</v>
      </c>
      <c r="G210" s="57"/>
    </row>
    <row r="211" spans="1:7" s="4" customFormat="1" x14ac:dyDescent="0.2">
      <c r="A211" s="19" t="s">
        <v>137</v>
      </c>
      <c r="B211" s="5" t="s">
        <v>33</v>
      </c>
      <c r="C211" s="5" t="s">
        <v>36</v>
      </c>
      <c r="D211" s="9" t="s">
        <v>216</v>
      </c>
      <c r="E211" s="9" t="s">
        <v>136</v>
      </c>
      <c r="F211" s="61">
        <v>1300000</v>
      </c>
      <c r="G211" s="57"/>
    </row>
    <row r="212" spans="1:7" s="4" customFormat="1" x14ac:dyDescent="0.2">
      <c r="A212" s="31" t="s">
        <v>142</v>
      </c>
      <c r="B212" s="5" t="s">
        <v>33</v>
      </c>
      <c r="C212" s="5" t="s">
        <v>36</v>
      </c>
      <c r="D212" s="9" t="s">
        <v>216</v>
      </c>
      <c r="E212" s="9" t="s">
        <v>138</v>
      </c>
      <c r="F212" s="61">
        <v>113600</v>
      </c>
      <c r="G212" s="57"/>
    </row>
    <row r="213" spans="1:7" s="4" customFormat="1" x14ac:dyDescent="0.2">
      <c r="A213" s="30" t="s">
        <v>143</v>
      </c>
      <c r="B213" s="5" t="s">
        <v>33</v>
      </c>
      <c r="C213" s="5" t="s">
        <v>36</v>
      </c>
      <c r="D213" s="9" t="s">
        <v>216</v>
      </c>
      <c r="E213" s="9" t="s">
        <v>140</v>
      </c>
      <c r="F213" s="61">
        <v>34000</v>
      </c>
      <c r="G213" s="57"/>
    </row>
    <row r="214" spans="1:7" s="4" customFormat="1" x14ac:dyDescent="0.2">
      <c r="A214" s="20" t="s">
        <v>364</v>
      </c>
      <c r="B214" s="9" t="s">
        <v>33</v>
      </c>
      <c r="C214" s="9" t="s">
        <v>36</v>
      </c>
      <c r="D214" s="9" t="s">
        <v>77</v>
      </c>
      <c r="E214" s="9" t="s">
        <v>10</v>
      </c>
      <c r="F214" s="58">
        <f>F215</f>
        <v>7897270</v>
      </c>
      <c r="G214" s="57"/>
    </row>
    <row r="215" spans="1:7" s="4" customFormat="1" x14ac:dyDescent="0.2">
      <c r="A215" s="19" t="s">
        <v>137</v>
      </c>
      <c r="B215" s="9" t="s">
        <v>33</v>
      </c>
      <c r="C215" s="9" t="s">
        <v>36</v>
      </c>
      <c r="D215" s="9" t="s">
        <v>77</v>
      </c>
      <c r="E215" s="9" t="s">
        <v>136</v>
      </c>
      <c r="F215" s="58">
        <v>7897270</v>
      </c>
      <c r="G215" s="57"/>
    </row>
    <row r="216" spans="1:7" s="4" customFormat="1" ht="22.5" x14ac:dyDescent="0.2">
      <c r="A216" s="20" t="s">
        <v>365</v>
      </c>
      <c r="B216" s="9" t="s">
        <v>33</v>
      </c>
      <c r="C216" s="9" t="s">
        <v>36</v>
      </c>
      <c r="D216" s="9" t="s">
        <v>99</v>
      </c>
      <c r="E216" s="9" t="s">
        <v>10</v>
      </c>
      <c r="F216" s="58">
        <f>F217</f>
        <v>2500000</v>
      </c>
      <c r="G216" s="57"/>
    </row>
    <row r="217" spans="1:7" s="4" customFormat="1" x14ac:dyDescent="0.2">
      <c r="A217" s="20" t="s">
        <v>137</v>
      </c>
      <c r="B217" s="9" t="s">
        <v>33</v>
      </c>
      <c r="C217" s="9" t="s">
        <v>36</v>
      </c>
      <c r="D217" s="9" t="s">
        <v>99</v>
      </c>
      <c r="E217" s="9" t="s">
        <v>136</v>
      </c>
      <c r="F217" s="58">
        <v>2500000</v>
      </c>
      <c r="G217" s="57"/>
    </row>
    <row r="218" spans="1:7" s="4" customFormat="1" x14ac:dyDescent="0.2">
      <c r="A218" s="30" t="s">
        <v>352</v>
      </c>
      <c r="B218" s="9" t="s">
        <v>33</v>
      </c>
      <c r="C218" s="9" t="s">
        <v>36</v>
      </c>
      <c r="D218" s="9" t="s">
        <v>78</v>
      </c>
      <c r="E218" s="9" t="s">
        <v>10</v>
      </c>
      <c r="F218" s="58">
        <f>F219</f>
        <v>6600000</v>
      </c>
      <c r="G218" s="57"/>
    </row>
    <row r="219" spans="1:7" s="4" customFormat="1" x14ac:dyDescent="0.2">
      <c r="A219" s="19" t="s">
        <v>137</v>
      </c>
      <c r="B219" s="9" t="s">
        <v>33</v>
      </c>
      <c r="C219" s="9" t="s">
        <v>36</v>
      </c>
      <c r="D219" s="9" t="s">
        <v>78</v>
      </c>
      <c r="E219" s="9" t="s">
        <v>136</v>
      </c>
      <c r="F219" s="58">
        <v>6600000</v>
      </c>
      <c r="G219" s="57"/>
    </row>
    <row r="220" spans="1:7" s="4" customFormat="1" x14ac:dyDescent="0.2">
      <c r="A220" s="32" t="s">
        <v>130</v>
      </c>
      <c r="B220" s="12" t="s">
        <v>28</v>
      </c>
      <c r="C220" s="12" t="s">
        <v>9</v>
      </c>
      <c r="D220" s="12" t="s">
        <v>7</v>
      </c>
      <c r="E220" s="12" t="s">
        <v>10</v>
      </c>
      <c r="F220" s="74">
        <f>F221+F241</f>
        <v>78927295</v>
      </c>
      <c r="G220" s="57"/>
    </row>
    <row r="221" spans="1:7" x14ac:dyDescent="0.2">
      <c r="A221" s="45" t="s">
        <v>37</v>
      </c>
      <c r="B221" s="11" t="s">
        <v>28</v>
      </c>
      <c r="C221" s="11" t="s">
        <v>8</v>
      </c>
      <c r="D221" s="11" t="s">
        <v>7</v>
      </c>
      <c r="E221" s="11" t="s">
        <v>10</v>
      </c>
      <c r="F221" s="78">
        <f>F222+F226+F232+F239</f>
        <v>68609340</v>
      </c>
      <c r="G221" s="57"/>
    </row>
    <row r="222" spans="1:7" s="4" customFormat="1" ht="22.5" x14ac:dyDescent="0.2">
      <c r="A222" s="20" t="s">
        <v>125</v>
      </c>
      <c r="B222" s="9" t="s">
        <v>28</v>
      </c>
      <c r="C222" s="9" t="s">
        <v>8</v>
      </c>
      <c r="D222" s="9" t="s">
        <v>108</v>
      </c>
      <c r="E222" s="9" t="s">
        <v>10</v>
      </c>
      <c r="F222" s="58">
        <f>F223+F224+F225</f>
        <v>51783640</v>
      </c>
      <c r="G222" s="57"/>
    </row>
    <row r="223" spans="1:7" s="4" customFormat="1" ht="22.5" x14ac:dyDescent="0.2">
      <c r="A223" s="35" t="s">
        <v>155</v>
      </c>
      <c r="B223" s="9" t="s">
        <v>28</v>
      </c>
      <c r="C223" s="9" t="s">
        <v>8</v>
      </c>
      <c r="D223" s="9" t="s">
        <v>109</v>
      </c>
      <c r="E223" s="9" t="s">
        <v>153</v>
      </c>
      <c r="F223" s="58">
        <v>50483640</v>
      </c>
      <c r="G223" s="57"/>
    </row>
    <row r="224" spans="1:7" s="4" customFormat="1" x14ac:dyDescent="0.2">
      <c r="A224" s="35" t="s">
        <v>199</v>
      </c>
      <c r="B224" s="9" t="s">
        <v>28</v>
      </c>
      <c r="C224" s="9" t="s">
        <v>8</v>
      </c>
      <c r="D224" s="9" t="s">
        <v>200</v>
      </c>
      <c r="E224" s="9" t="s">
        <v>154</v>
      </c>
      <c r="F224" s="58">
        <v>300000</v>
      </c>
      <c r="G224" s="57"/>
    </row>
    <row r="225" spans="1:7" s="4" customFormat="1" ht="22.5" x14ac:dyDescent="0.2">
      <c r="A225" s="35" t="s">
        <v>226</v>
      </c>
      <c r="B225" s="9" t="s">
        <v>28</v>
      </c>
      <c r="C225" s="9" t="s">
        <v>8</v>
      </c>
      <c r="D225" s="9" t="s">
        <v>227</v>
      </c>
      <c r="E225" s="9" t="s">
        <v>153</v>
      </c>
      <c r="F225" s="58">
        <v>1000000</v>
      </c>
      <c r="G225" s="57"/>
    </row>
    <row r="226" spans="1:7" s="4" customFormat="1" x14ac:dyDescent="0.2">
      <c r="A226" s="30" t="s">
        <v>214</v>
      </c>
      <c r="B226" s="9" t="s">
        <v>28</v>
      </c>
      <c r="C226" s="9" t="s">
        <v>8</v>
      </c>
      <c r="D226" s="9" t="s">
        <v>38</v>
      </c>
      <c r="E226" s="9" t="s">
        <v>10</v>
      </c>
      <c r="F226" s="58">
        <f>F227+F228+F229+F230+F231</f>
        <v>1031043</v>
      </c>
      <c r="G226" s="57"/>
    </row>
    <row r="227" spans="1:7" s="4" customFormat="1" x14ac:dyDescent="0.2">
      <c r="A227" s="35" t="s">
        <v>159</v>
      </c>
      <c r="B227" s="9" t="s">
        <v>28</v>
      </c>
      <c r="C227" s="9" t="s">
        <v>8</v>
      </c>
      <c r="D227" s="9" t="s">
        <v>38</v>
      </c>
      <c r="E227" s="9" t="s">
        <v>157</v>
      </c>
      <c r="F227" s="58">
        <v>815643</v>
      </c>
      <c r="G227" s="57"/>
    </row>
    <row r="228" spans="1:7" s="4" customFormat="1" x14ac:dyDescent="0.2">
      <c r="A228" s="35" t="s">
        <v>160</v>
      </c>
      <c r="B228" s="9" t="s">
        <v>28</v>
      </c>
      <c r="C228" s="9" t="s">
        <v>8</v>
      </c>
      <c r="D228" s="9" t="s">
        <v>38</v>
      </c>
      <c r="E228" s="9" t="s">
        <v>158</v>
      </c>
      <c r="F228" s="58">
        <v>700</v>
      </c>
      <c r="G228" s="57"/>
    </row>
    <row r="229" spans="1:7" s="4" customFormat="1" x14ac:dyDescent="0.2">
      <c r="A229" s="20" t="s">
        <v>191</v>
      </c>
      <c r="B229" s="9" t="s">
        <v>28</v>
      </c>
      <c r="C229" s="9" t="s">
        <v>8</v>
      </c>
      <c r="D229" s="9" t="s">
        <v>38</v>
      </c>
      <c r="E229" s="9" t="s">
        <v>190</v>
      </c>
      <c r="F229" s="58">
        <v>67000</v>
      </c>
      <c r="G229" s="57"/>
    </row>
    <row r="230" spans="1:7" s="4" customFormat="1" x14ac:dyDescent="0.2">
      <c r="A230" s="19" t="s">
        <v>137</v>
      </c>
      <c r="B230" s="9" t="s">
        <v>28</v>
      </c>
      <c r="C230" s="9" t="s">
        <v>8</v>
      </c>
      <c r="D230" s="9" t="s">
        <v>38</v>
      </c>
      <c r="E230" s="9" t="s">
        <v>136</v>
      </c>
      <c r="F230" s="58">
        <v>146500</v>
      </c>
      <c r="G230" s="57"/>
    </row>
    <row r="231" spans="1:7" s="4" customFormat="1" x14ac:dyDescent="0.2">
      <c r="A231" s="30" t="s">
        <v>143</v>
      </c>
      <c r="B231" s="9" t="s">
        <v>28</v>
      </c>
      <c r="C231" s="9" t="s">
        <v>8</v>
      </c>
      <c r="D231" s="9" t="s">
        <v>38</v>
      </c>
      <c r="E231" s="9" t="s">
        <v>140</v>
      </c>
      <c r="F231" s="58">
        <v>1200</v>
      </c>
      <c r="G231" s="57"/>
    </row>
    <row r="232" spans="1:7" s="4" customFormat="1" x14ac:dyDescent="0.2">
      <c r="A232" s="30" t="s">
        <v>214</v>
      </c>
      <c r="B232" s="9" t="s">
        <v>28</v>
      </c>
      <c r="C232" s="9" t="s">
        <v>8</v>
      </c>
      <c r="D232" s="9" t="s">
        <v>39</v>
      </c>
      <c r="E232" s="9" t="s">
        <v>10</v>
      </c>
      <c r="F232" s="58">
        <f>F233+F234+F235+F236+F237+F238</f>
        <v>15772657</v>
      </c>
      <c r="G232" s="57"/>
    </row>
    <row r="233" spans="1:7" s="4" customFormat="1" x14ac:dyDescent="0.2">
      <c r="A233" s="35" t="s">
        <v>159</v>
      </c>
      <c r="B233" s="9" t="s">
        <v>28</v>
      </c>
      <c r="C233" s="9" t="s">
        <v>8</v>
      </c>
      <c r="D233" s="9" t="s">
        <v>39</v>
      </c>
      <c r="E233" s="9" t="s">
        <v>157</v>
      </c>
      <c r="F233" s="58">
        <v>13615400</v>
      </c>
      <c r="G233" s="57"/>
    </row>
    <row r="234" spans="1:7" s="4" customFormat="1" x14ac:dyDescent="0.2">
      <c r="A234" s="35" t="s">
        <v>160</v>
      </c>
      <c r="B234" s="9" t="s">
        <v>28</v>
      </c>
      <c r="C234" s="9" t="s">
        <v>8</v>
      </c>
      <c r="D234" s="9" t="s">
        <v>39</v>
      </c>
      <c r="E234" s="9" t="s">
        <v>158</v>
      </c>
      <c r="F234" s="58">
        <v>4088</v>
      </c>
      <c r="G234" s="57"/>
    </row>
    <row r="235" spans="1:7" s="4" customFormat="1" x14ac:dyDescent="0.2">
      <c r="A235" s="20" t="s">
        <v>191</v>
      </c>
      <c r="B235" s="9" t="s">
        <v>28</v>
      </c>
      <c r="C235" s="9" t="s">
        <v>8</v>
      </c>
      <c r="D235" s="9" t="s">
        <v>39</v>
      </c>
      <c r="E235" s="9" t="s">
        <v>190</v>
      </c>
      <c r="F235" s="58">
        <v>397440</v>
      </c>
      <c r="G235" s="57"/>
    </row>
    <row r="236" spans="1:7" s="4" customFormat="1" x14ac:dyDescent="0.2">
      <c r="A236" s="19" t="s">
        <v>137</v>
      </c>
      <c r="B236" s="9" t="s">
        <v>28</v>
      </c>
      <c r="C236" s="9" t="s">
        <v>8</v>
      </c>
      <c r="D236" s="9" t="s">
        <v>39</v>
      </c>
      <c r="E236" s="9" t="s">
        <v>136</v>
      </c>
      <c r="F236" s="58">
        <v>1728455</v>
      </c>
      <c r="G236" s="57"/>
    </row>
    <row r="237" spans="1:7" s="4" customFormat="1" x14ac:dyDescent="0.2">
      <c r="A237" s="31" t="s">
        <v>142</v>
      </c>
      <c r="B237" s="9" t="s">
        <v>28</v>
      </c>
      <c r="C237" s="9" t="s">
        <v>8</v>
      </c>
      <c r="D237" s="9" t="s">
        <v>39</v>
      </c>
      <c r="E237" s="9" t="s">
        <v>138</v>
      </c>
      <c r="F237" s="58">
        <v>6084</v>
      </c>
      <c r="G237" s="57"/>
    </row>
    <row r="238" spans="1:7" s="4" customFormat="1" x14ac:dyDescent="0.2">
      <c r="A238" s="30" t="s">
        <v>143</v>
      </c>
      <c r="B238" s="9" t="s">
        <v>28</v>
      </c>
      <c r="C238" s="9" t="s">
        <v>8</v>
      </c>
      <c r="D238" s="9" t="s">
        <v>39</v>
      </c>
      <c r="E238" s="9" t="s">
        <v>140</v>
      </c>
      <c r="F238" s="58">
        <v>21190</v>
      </c>
      <c r="G238" s="57"/>
    </row>
    <row r="239" spans="1:7" s="4" customFormat="1" ht="22.5" x14ac:dyDescent="0.2">
      <c r="A239" s="20" t="s">
        <v>237</v>
      </c>
      <c r="B239" s="9" t="s">
        <v>28</v>
      </c>
      <c r="C239" s="9" t="s">
        <v>8</v>
      </c>
      <c r="D239" s="9" t="s">
        <v>254</v>
      </c>
      <c r="E239" s="9" t="s">
        <v>10</v>
      </c>
      <c r="F239" s="59">
        <f>F240</f>
        <v>22000</v>
      </c>
      <c r="G239" s="57"/>
    </row>
    <row r="240" spans="1:7" s="4" customFormat="1" x14ac:dyDescent="0.2">
      <c r="A240" s="19" t="s">
        <v>137</v>
      </c>
      <c r="B240" s="9" t="s">
        <v>28</v>
      </c>
      <c r="C240" s="9" t="s">
        <v>8</v>
      </c>
      <c r="D240" s="9" t="s">
        <v>254</v>
      </c>
      <c r="E240" s="9" t="s">
        <v>136</v>
      </c>
      <c r="F240" s="59">
        <v>22000</v>
      </c>
      <c r="G240" s="57"/>
    </row>
    <row r="241" spans="1:7" s="4" customFormat="1" x14ac:dyDescent="0.2">
      <c r="A241" s="45" t="s">
        <v>86</v>
      </c>
      <c r="B241" s="11" t="s">
        <v>28</v>
      </c>
      <c r="C241" s="11" t="s">
        <v>17</v>
      </c>
      <c r="D241" s="11" t="s">
        <v>7</v>
      </c>
      <c r="E241" s="11" t="s">
        <v>10</v>
      </c>
      <c r="F241" s="78">
        <f>F242+F244+F251+F256+F259+F254</f>
        <v>10317955</v>
      </c>
      <c r="G241" s="57"/>
    </row>
    <row r="242" spans="1:7" s="4" customFormat="1" x14ac:dyDescent="0.2">
      <c r="A242" s="20" t="s">
        <v>127</v>
      </c>
      <c r="B242" s="5" t="s">
        <v>28</v>
      </c>
      <c r="C242" s="9" t="s">
        <v>17</v>
      </c>
      <c r="D242" s="9" t="s">
        <v>82</v>
      </c>
      <c r="E242" s="5" t="s">
        <v>10</v>
      </c>
      <c r="F242" s="61">
        <f>F243</f>
        <v>982100</v>
      </c>
      <c r="G242" s="57"/>
    </row>
    <row r="243" spans="1:7" s="4" customFormat="1" ht="22.5" x14ac:dyDescent="0.2">
      <c r="A243" s="19" t="s">
        <v>133</v>
      </c>
      <c r="B243" s="5" t="s">
        <v>28</v>
      </c>
      <c r="C243" s="9" t="s">
        <v>17</v>
      </c>
      <c r="D243" s="9" t="s">
        <v>82</v>
      </c>
      <c r="E243" s="9" t="s">
        <v>132</v>
      </c>
      <c r="F243" s="61">
        <v>982100</v>
      </c>
      <c r="G243" s="57"/>
    </row>
    <row r="244" spans="1:7" s="4" customFormat="1" x14ac:dyDescent="0.2">
      <c r="A244" s="30" t="s">
        <v>214</v>
      </c>
      <c r="B244" s="9" t="s">
        <v>28</v>
      </c>
      <c r="C244" s="9" t="s">
        <v>17</v>
      </c>
      <c r="D244" s="9" t="s">
        <v>216</v>
      </c>
      <c r="E244" s="9" t="s">
        <v>10</v>
      </c>
      <c r="F244" s="61">
        <f>F245+F246+F248+F249+F250+F247</f>
        <v>2935535</v>
      </c>
      <c r="G244" s="57"/>
    </row>
    <row r="245" spans="1:7" s="4" customFormat="1" x14ac:dyDescent="0.2">
      <c r="A245" s="35" t="s">
        <v>159</v>
      </c>
      <c r="B245" s="5" t="s">
        <v>28</v>
      </c>
      <c r="C245" s="9" t="s">
        <v>17</v>
      </c>
      <c r="D245" s="9" t="s">
        <v>216</v>
      </c>
      <c r="E245" s="3" t="s">
        <v>157</v>
      </c>
      <c r="F245" s="61">
        <v>2537165</v>
      </c>
      <c r="G245" s="57"/>
    </row>
    <row r="246" spans="1:7" s="4" customFormat="1" x14ac:dyDescent="0.2">
      <c r="A246" s="35" t="s">
        <v>160</v>
      </c>
      <c r="B246" s="5" t="s">
        <v>28</v>
      </c>
      <c r="C246" s="9" t="s">
        <v>17</v>
      </c>
      <c r="D246" s="9" t="s">
        <v>216</v>
      </c>
      <c r="E246" s="3" t="s">
        <v>158</v>
      </c>
      <c r="F246" s="61">
        <v>700</v>
      </c>
      <c r="G246" s="57"/>
    </row>
    <row r="247" spans="1:7" s="4" customFormat="1" x14ac:dyDescent="0.2">
      <c r="A247" s="20" t="s">
        <v>191</v>
      </c>
      <c r="B247" s="9" t="s">
        <v>28</v>
      </c>
      <c r="C247" s="9" t="s">
        <v>17</v>
      </c>
      <c r="D247" s="9" t="s">
        <v>216</v>
      </c>
      <c r="E247" s="3" t="s">
        <v>190</v>
      </c>
      <c r="F247" s="61">
        <v>186076</v>
      </c>
      <c r="G247" s="57"/>
    </row>
    <row r="248" spans="1:7" s="4" customFormat="1" x14ac:dyDescent="0.2">
      <c r="A248" s="30" t="s">
        <v>137</v>
      </c>
      <c r="B248" s="5" t="s">
        <v>28</v>
      </c>
      <c r="C248" s="9" t="s">
        <v>17</v>
      </c>
      <c r="D248" s="9" t="s">
        <v>216</v>
      </c>
      <c r="E248" s="3" t="s">
        <v>136</v>
      </c>
      <c r="F248" s="61">
        <v>208674</v>
      </c>
      <c r="G248" s="57"/>
    </row>
    <row r="249" spans="1:7" s="4" customFormat="1" x14ac:dyDescent="0.2">
      <c r="A249" s="30" t="s">
        <v>142</v>
      </c>
      <c r="B249" s="14" t="s">
        <v>28</v>
      </c>
      <c r="C249" s="14" t="s">
        <v>17</v>
      </c>
      <c r="D249" s="14" t="s">
        <v>216</v>
      </c>
      <c r="E249" s="14" t="s">
        <v>138</v>
      </c>
      <c r="F249" s="59">
        <v>120</v>
      </c>
      <c r="G249" s="64"/>
    </row>
    <row r="250" spans="1:7" s="4" customFormat="1" x14ac:dyDescent="0.2">
      <c r="A250" s="30" t="s">
        <v>143</v>
      </c>
      <c r="B250" s="9" t="s">
        <v>28</v>
      </c>
      <c r="C250" s="9" t="s">
        <v>17</v>
      </c>
      <c r="D250" s="9" t="s">
        <v>216</v>
      </c>
      <c r="E250" s="3" t="s">
        <v>140</v>
      </c>
      <c r="F250" s="61">
        <v>2800</v>
      </c>
      <c r="G250" s="57"/>
    </row>
    <row r="251" spans="1:7" s="4" customFormat="1" ht="22.5" x14ac:dyDescent="0.2">
      <c r="A251" s="30" t="s">
        <v>366</v>
      </c>
      <c r="B251" s="9" t="s">
        <v>28</v>
      </c>
      <c r="C251" s="9" t="s">
        <v>17</v>
      </c>
      <c r="D251" s="9" t="s">
        <v>79</v>
      </c>
      <c r="E251" s="9" t="s">
        <v>10</v>
      </c>
      <c r="F251" s="58">
        <f>F252+F253</f>
        <v>242420</v>
      </c>
      <c r="G251" s="57"/>
    </row>
    <row r="252" spans="1:7" s="4" customFormat="1" x14ac:dyDescent="0.2">
      <c r="A252" s="30" t="s">
        <v>191</v>
      </c>
      <c r="B252" s="9" t="s">
        <v>28</v>
      </c>
      <c r="C252" s="9" t="s">
        <v>17</v>
      </c>
      <c r="D252" s="9" t="s">
        <v>79</v>
      </c>
      <c r="E252" s="9" t="s">
        <v>190</v>
      </c>
      <c r="F252" s="58">
        <v>42420</v>
      </c>
      <c r="G252" s="57"/>
    </row>
    <row r="253" spans="1:7" s="4" customFormat="1" x14ac:dyDescent="0.2">
      <c r="A253" s="30" t="s">
        <v>137</v>
      </c>
      <c r="B253" s="9" t="s">
        <v>28</v>
      </c>
      <c r="C253" s="9" t="s">
        <v>17</v>
      </c>
      <c r="D253" s="9" t="s">
        <v>79</v>
      </c>
      <c r="E253" s="9" t="s">
        <v>136</v>
      </c>
      <c r="F253" s="58">
        <v>200000</v>
      </c>
      <c r="G253" s="57"/>
    </row>
    <row r="254" spans="1:7" s="4" customFormat="1" ht="22.5" x14ac:dyDescent="0.2">
      <c r="A254" s="30" t="s">
        <v>367</v>
      </c>
      <c r="B254" s="9" t="s">
        <v>28</v>
      </c>
      <c r="C254" s="9" t="s">
        <v>17</v>
      </c>
      <c r="D254" s="9" t="s">
        <v>206</v>
      </c>
      <c r="E254" s="9" t="s">
        <v>10</v>
      </c>
      <c r="F254" s="58">
        <f>F255</f>
        <v>132900</v>
      </c>
      <c r="G254" s="57"/>
    </row>
    <row r="255" spans="1:7" s="4" customFormat="1" x14ac:dyDescent="0.2">
      <c r="A255" s="41" t="s">
        <v>110</v>
      </c>
      <c r="B255" s="9" t="s">
        <v>28</v>
      </c>
      <c r="C255" s="9" t="s">
        <v>17</v>
      </c>
      <c r="D255" s="9" t="s">
        <v>206</v>
      </c>
      <c r="E255" s="9" t="s">
        <v>154</v>
      </c>
      <c r="F255" s="58">
        <v>132900</v>
      </c>
      <c r="G255" s="57"/>
    </row>
    <row r="256" spans="1:7" s="4" customFormat="1" ht="22.5" x14ac:dyDescent="0.2">
      <c r="A256" s="31" t="s">
        <v>362</v>
      </c>
      <c r="B256" s="9" t="s">
        <v>28</v>
      </c>
      <c r="C256" s="9" t="s">
        <v>17</v>
      </c>
      <c r="D256" s="9" t="s">
        <v>80</v>
      </c>
      <c r="E256" s="9" t="s">
        <v>10</v>
      </c>
      <c r="F256" s="58">
        <f>F257+F258</f>
        <v>1025000</v>
      </c>
      <c r="G256" s="57"/>
    </row>
    <row r="257" spans="1:7" s="4" customFormat="1" x14ac:dyDescent="0.2">
      <c r="A257" s="30" t="s">
        <v>137</v>
      </c>
      <c r="B257" s="9" t="s">
        <v>28</v>
      </c>
      <c r="C257" s="9" t="s">
        <v>17</v>
      </c>
      <c r="D257" s="9" t="s">
        <v>80</v>
      </c>
      <c r="E257" s="9" t="s">
        <v>136</v>
      </c>
      <c r="F257" s="58">
        <v>200000</v>
      </c>
      <c r="G257" s="57"/>
    </row>
    <row r="258" spans="1:7" s="4" customFormat="1" x14ac:dyDescent="0.2">
      <c r="A258" s="41" t="s">
        <v>110</v>
      </c>
      <c r="B258" s="9" t="s">
        <v>28</v>
      </c>
      <c r="C258" s="9" t="s">
        <v>17</v>
      </c>
      <c r="D258" s="9" t="s">
        <v>80</v>
      </c>
      <c r="E258" s="9" t="s">
        <v>154</v>
      </c>
      <c r="F258" s="58">
        <v>825000</v>
      </c>
      <c r="G258" s="57"/>
    </row>
    <row r="259" spans="1:7" s="4" customFormat="1" ht="22.5" x14ac:dyDescent="0.2">
      <c r="A259" s="20" t="s">
        <v>368</v>
      </c>
      <c r="B259" s="9" t="s">
        <v>28</v>
      </c>
      <c r="C259" s="9" t="s">
        <v>17</v>
      </c>
      <c r="D259" s="9" t="s">
        <v>131</v>
      </c>
      <c r="E259" s="9" t="s">
        <v>10</v>
      </c>
      <c r="F259" s="58">
        <f>F260</f>
        <v>5000000</v>
      </c>
      <c r="G259" s="57"/>
    </row>
    <row r="260" spans="1:7" s="4" customFormat="1" x14ac:dyDescent="0.2">
      <c r="A260" s="35" t="s">
        <v>110</v>
      </c>
      <c r="B260" s="9" t="s">
        <v>28</v>
      </c>
      <c r="C260" s="9" t="s">
        <v>17</v>
      </c>
      <c r="D260" s="9" t="s">
        <v>131</v>
      </c>
      <c r="E260" s="9" t="s">
        <v>154</v>
      </c>
      <c r="F260" s="58">
        <v>5000000</v>
      </c>
      <c r="G260" s="57"/>
    </row>
    <row r="261" spans="1:7" x14ac:dyDescent="0.2">
      <c r="A261" s="47" t="s">
        <v>88</v>
      </c>
      <c r="B261" s="1" t="s">
        <v>36</v>
      </c>
      <c r="C261" s="1" t="s">
        <v>9</v>
      </c>
      <c r="D261" s="1" t="s">
        <v>7</v>
      </c>
      <c r="E261" s="1" t="s">
        <v>10</v>
      </c>
      <c r="F261" s="74">
        <f>F262+F267+F277+F272</f>
        <v>19185000</v>
      </c>
      <c r="G261" s="57"/>
    </row>
    <row r="262" spans="1:7" x14ac:dyDescent="0.2">
      <c r="A262" s="27" t="s">
        <v>205</v>
      </c>
      <c r="B262" s="2" t="s">
        <v>36</v>
      </c>
      <c r="C262" s="2" t="s">
        <v>8</v>
      </c>
      <c r="D262" s="2" t="s">
        <v>7</v>
      </c>
      <c r="E262" s="2" t="s">
        <v>10</v>
      </c>
      <c r="F262" s="78">
        <f>F263</f>
        <v>2827630</v>
      </c>
      <c r="G262" s="57"/>
    </row>
    <row r="263" spans="1:7" ht="22.5" x14ac:dyDescent="0.2">
      <c r="A263" s="30" t="s">
        <v>265</v>
      </c>
      <c r="B263" s="9" t="s">
        <v>36</v>
      </c>
      <c r="C263" s="9" t="s">
        <v>8</v>
      </c>
      <c r="D263" s="9" t="s">
        <v>262</v>
      </c>
      <c r="E263" s="14" t="s">
        <v>10</v>
      </c>
      <c r="F263" s="59">
        <f>F264</f>
        <v>2827630</v>
      </c>
      <c r="G263" s="57"/>
    </row>
    <row r="264" spans="1:7" ht="56.25" x14ac:dyDescent="0.2">
      <c r="A264" s="72" t="s">
        <v>353</v>
      </c>
      <c r="B264" s="9" t="s">
        <v>36</v>
      </c>
      <c r="C264" s="9" t="s">
        <v>8</v>
      </c>
      <c r="D264" s="9" t="s">
        <v>263</v>
      </c>
      <c r="E264" s="9" t="s">
        <v>10</v>
      </c>
      <c r="F264" s="59">
        <f>F265</f>
        <v>2827630</v>
      </c>
      <c r="G264" s="57"/>
    </row>
    <row r="265" spans="1:7" ht="45" x14ac:dyDescent="0.2">
      <c r="A265" s="72" t="s">
        <v>267</v>
      </c>
      <c r="B265" s="9" t="s">
        <v>36</v>
      </c>
      <c r="C265" s="9" t="s">
        <v>8</v>
      </c>
      <c r="D265" s="9" t="s">
        <v>264</v>
      </c>
      <c r="E265" s="9" t="s">
        <v>10</v>
      </c>
      <c r="F265" s="59">
        <f>F266</f>
        <v>2827630</v>
      </c>
      <c r="G265" s="57"/>
    </row>
    <row r="266" spans="1:7" ht="22.5" x14ac:dyDescent="0.2">
      <c r="A266" s="41" t="s">
        <v>155</v>
      </c>
      <c r="B266" s="9" t="s">
        <v>36</v>
      </c>
      <c r="C266" s="9" t="s">
        <v>8</v>
      </c>
      <c r="D266" s="9" t="s">
        <v>264</v>
      </c>
      <c r="E266" s="9" t="s">
        <v>153</v>
      </c>
      <c r="F266" s="59">
        <v>2827630</v>
      </c>
      <c r="G266" s="57"/>
    </row>
    <row r="267" spans="1:7" x14ac:dyDescent="0.2">
      <c r="A267" s="45" t="s">
        <v>40</v>
      </c>
      <c r="B267" s="2" t="s">
        <v>36</v>
      </c>
      <c r="C267" s="2" t="s">
        <v>12</v>
      </c>
      <c r="D267" s="2" t="s">
        <v>7</v>
      </c>
      <c r="E267" s="2" t="s">
        <v>10</v>
      </c>
      <c r="F267" s="78">
        <f>F268</f>
        <v>5238990</v>
      </c>
      <c r="G267" s="57"/>
    </row>
    <row r="268" spans="1:7" ht="22.5" x14ac:dyDescent="0.2">
      <c r="A268" s="30" t="s">
        <v>265</v>
      </c>
      <c r="B268" s="9" t="s">
        <v>36</v>
      </c>
      <c r="C268" s="9" t="s">
        <v>12</v>
      </c>
      <c r="D268" s="9" t="s">
        <v>262</v>
      </c>
      <c r="E268" s="9" t="s">
        <v>10</v>
      </c>
      <c r="F268" s="58">
        <f>F271</f>
        <v>5238990</v>
      </c>
      <c r="G268" s="57"/>
    </row>
    <row r="269" spans="1:7" ht="56.25" x14ac:dyDescent="0.2">
      <c r="A269" s="72" t="s">
        <v>353</v>
      </c>
      <c r="B269" s="9" t="s">
        <v>36</v>
      </c>
      <c r="C269" s="9" t="s">
        <v>12</v>
      </c>
      <c r="D269" s="9" t="s">
        <v>263</v>
      </c>
      <c r="E269" s="9" t="s">
        <v>10</v>
      </c>
      <c r="F269" s="58">
        <f>F268</f>
        <v>5238990</v>
      </c>
      <c r="G269" s="57"/>
    </row>
    <row r="270" spans="1:7" ht="45" x14ac:dyDescent="0.2">
      <c r="A270" s="72" t="s">
        <v>267</v>
      </c>
      <c r="B270" s="9" t="s">
        <v>36</v>
      </c>
      <c r="C270" s="9" t="s">
        <v>12</v>
      </c>
      <c r="D270" s="9" t="s">
        <v>264</v>
      </c>
      <c r="E270" s="9" t="s">
        <v>10</v>
      </c>
      <c r="F270" s="58">
        <f>F271</f>
        <v>5238990</v>
      </c>
      <c r="G270" s="57"/>
    </row>
    <row r="271" spans="1:7" ht="22.5" x14ac:dyDescent="0.2">
      <c r="A271" s="41" t="s">
        <v>155</v>
      </c>
      <c r="B271" s="9" t="s">
        <v>36</v>
      </c>
      <c r="C271" s="9" t="s">
        <v>12</v>
      </c>
      <c r="D271" s="9" t="s">
        <v>264</v>
      </c>
      <c r="E271" s="9" t="s">
        <v>153</v>
      </c>
      <c r="F271" s="58">
        <v>5238990</v>
      </c>
      <c r="G271" s="57"/>
    </row>
    <row r="272" spans="1:7" x14ac:dyDescent="0.2">
      <c r="A272" s="73" t="s">
        <v>234</v>
      </c>
      <c r="B272" s="11" t="s">
        <v>36</v>
      </c>
      <c r="C272" s="11" t="s">
        <v>17</v>
      </c>
      <c r="D272" s="11" t="s">
        <v>7</v>
      </c>
      <c r="E272" s="11" t="s">
        <v>10</v>
      </c>
      <c r="F272" s="78">
        <f>F273</f>
        <v>3018380</v>
      </c>
      <c r="G272" s="57"/>
    </row>
    <row r="273" spans="1:7" ht="22.5" x14ac:dyDescent="0.2">
      <c r="A273" s="30" t="s">
        <v>265</v>
      </c>
      <c r="B273" s="9" t="s">
        <v>36</v>
      </c>
      <c r="C273" s="9" t="s">
        <v>17</v>
      </c>
      <c r="D273" s="9" t="s">
        <v>262</v>
      </c>
      <c r="E273" s="9" t="s">
        <v>10</v>
      </c>
      <c r="F273" s="58">
        <f>F274</f>
        <v>3018380</v>
      </c>
      <c r="G273" s="57"/>
    </row>
    <row r="274" spans="1:7" ht="56.25" x14ac:dyDescent="0.2">
      <c r="A274" s="72" t="s">
        <v>266</v>
      </c>
      <c r="B274" s="9" t="s">
        <v>36</v>
      </c>
      <c r="C274" s="9" t="s">
        <v>17</v>
      </c>
      <c r="D274" s="9" t="s">
        <v>263</v>
      </c>
      <c r="E274" s="9" t="s">
        <v>10</v>
      </c>
      <c r="F274" s="58">
        <f>F275</f>
        <v>3018380</v>
      </c>
      <c r="G274" s="57"/>
    </row>
    <row r="275" spans="1:7" ht="45" x14ac:dyDescent="0.2">
      <c r="A275" s="72" t="s">
        <v>267</v>
      </c>
      <c r="B275" s="9" t="s">
        <v>36</v>
      </c>
      <c r="C275" s="9" t="s">
        <v>17</v>
      </c>
      <c r="D275" s="9" t="s">
        <v>264</v>
      </c>
      <c r="E275" s="9" t="s">
        <v>10</v>
      </c>
      <c r="F275" s="58">
        <f>F276</f>
        <v>3018380</v>
      </c>
      <c r="G275" s="57"/>
    </row>
    <row r="276" spans="1:7" ht="22.5" x14ac:dyDescent="0.2">
      <c r="A276" s="35" t="s">
        <v>155</v>
      </c>
      <c r="B276" s="9" t="s">
        <v>36</v>
      </c>
      <c r="C276" s="9" t="s">
        <v>17</v>
      </c>
      <c r="D276" s="9" t="s">
        <v>264</v>
      </c>
      <c r="E276" s="9" t="s">
        <v>153</v>
      </c>
      <c r="F276" s="58">
        <v>3018380</v>
      </c>
      <c r="G276" s="57"/>
    </row>
    <row r="277" spans="1:7" x14ac:dyDescent="0.2">
      <c r="A277" s="45" t="s">
        <v>85</v>
      </c>
      <c r="B277" s="11" t="s">
        <v>36</v>
      </c>
      <c r="C277" s="11" t="s">
        <v>36</v>
      </c>
      <c r="D277" s="11" t="s">
        <v>7</v>
      </c>
      <c r="E277" s="11" t="s">
        <v>10</v>
      </c>
      <c r="F277" s="78">
        <f>F278+F280+F284+F282</f>
        <v>8100000</v>
      </c>
      <c r="G277" s="57"/>
    </row>
    <row r="278" spans="1:7" ht="22.5" x14ac:dyDescent="0.2">
      <c r="A278" s="20" t="s">
        <v>230</v>
      </c>
      <c r="B278" s="9" t="s">
        <v>36</v>
      </c>
      <c r="C278" s="9" t="s">
        <v>36</v>
      </c>
      <c r="D278" s="9" t="s">
        <v>81</v>
      </c>
      <c r="E278" s="9" t="s">
        <v>10</v>
      </c>
      <c r="F278" s="58">
        <f>F279</f>
        <v>7700000</v>
      </c>
      <c r="G278" s="57"/>
    </row>
    <row r="279" spans="1:7" x14ac:dyDescent="0.2">
      <c r="A279" s="41" t="s">
        <v>110</v>
      </c>
      <c r="B279" s="9" t="s">
        <v>36</v>
      </c>
      <c r="C279" s="9" t="s">
        <v>36</v>
      </c>
      <c r="D279" s="9" t="s">
        <v>81</v>
      </c>
      <c r="E279" s="9" t="s">
        <v>154</v>
      </c>
      <c r="F279" s="58">
        <v>7700000</v>
      </c>
      <c r="G279" s="57"/>
    </row>
    <row r="280" spans="1:7" x14ac:dyDescent="0.2">
      <c r="A280" s="31" t="s">
        <v>369</v>
      </c>
      <c r="B280" s="9" t="s">
        <v>36</v>
      </c>
      <c r="C280" s="9" t="s">
        <v>36</v>
      </c>
      <c r="D280" s="9" t="s">
        <v>195</v>
      </c>
      <c r="E280" s="9" t="s">
        <v>10</v>
      </c>
      <c r="F280" s="58">
        <f>F281</f>
        <v>200000</v>
      </c>
      <c r="G280" s="57"/>
    </row>
    <row r="281" spans="1:7" x14ac:dyDescent="0.2">
      <c r="A281" s="41" t="s">
        <v>110</v>
      </c>
      <c r="B281" s="9" t="s">
        <v>36</v>
      </c>
      <c r="C281" s="9" t="s">
        <v>36</v>
      </c>
      <c r="D281" s="9" t="s">
        <v>195</v>
      </c>
      <c r="E281" s="9" t="s">
        <v>154</v>
      </c>
      <c r="F281" s="58">
        <v>200000</v>
      </c>
      <c r="G281" s="57"/>
    </row>
    <row r="282" spans="1:7" ht="22.5" x14ac:dyDescent="0.2">
      <c r="A282" s="41" t="s">
        <v>354</v>
      </c>
      <c r="B282" s="9" t="s">
        <v>36</v>
      </c>
      <c r="C282" s="9" t="s">
        <v>36</v>
      </c>
      <c r="D282" s="9" t="s">
        <v>228</v>
      </c>
      <c r="E282" s="9" t="s">
        <v>10</v>
      </c>
      <c r="F282" s="58">
        <f>F283</f>
        <v>100000</v>
      </c>
      <c r="G282" s="57"/>
    </row>
    <row r="283" spans="1:7" x14ac:dyDescent="0.2">
      <c r="A283" s="41" t="s">
        <v>110</v>
      </c>
      <c r="B283" s="9" t="s">
        <v>36</v>
      </c>
      <c r="C283" s="9" t="s">
        <v>36</v>
      </c>
      <c r="D283" s="9" t="s">
        <v>228</v>
      </c>
      <c r="E283" s="9" t="s">
        <v>154</v>
      </c>
      <c r="F283" s="58">
        <v>100000</v>
      </c>
      <c r="G283" s="57"/>
    </row>
    <row r="284" spans="1:7" x14ac:dyDescent="0.2">
      <c r="A284" s="31" t="s">
        <v>370</v>
      </c>
      <c r="B284" s="9" t="s">
        <v>36</v>
      </c>
      <c r="C284" s="9" t="s">
        <v>36</v>
      </c>
      <c r="D284" s="9" t="s">
        <v>196</v>
      </c>
      <c r="E284" s="9" t="s">
        <v>10</v>
      </c>
      <c r="F284" s="58">
        <f>F285</f>
        <v>100000</v>
      </c>
      <c r="G284" s="57"/>
    </row>
    <row r="285" spans="1:7" x14ac:dyDescent="0.2">
      <c r="A285" s="35" t="s">
        <v>110</v>
      </c>
      <c r="B285" s="9" t="s">
        <v>36</v>
      </c>
      <c r="C285" s="9" t="s">
        <v>36</v>
      </c>
      <c r="D285" s="9" t="s">
        <v>196</v>
      </c>
      <c r="E285" s="9" t="s">
        <v>154</v>
      </c>
      <c r="F285" s="58">
        <v>100000</v>
      </c>
      <c r="G285" s="57"/>
    </row>
    <row r="286" spans="1:7" x14ac:dyDescent="0.2">
      <c r="A286" s="44" t="s">
        <v>43</v>
      </c>
      <c r="B286" s="1" t="s">
        <v>42</v>
      </c>
      <c r="C286" s="1" t="s">
        <v>9</v>
      </c>
      <c r="D286" s="1" t="s">
        <v>7</v>
      </c>
      <c r="E286" s="1" t="s">
        <v>10</v>
      </c>
      <c r="F286" s="74">
        <f>F287+F298+F369+F387</f>
        <v>311156900</v>
      </c>
      <c r="G286" s="57"/>
    </row>
    <row r="287" spans="1:7" x14ac:dyDescent="0.2">
      <c r="A287" s="27" t="s">
        <v>44</v>
      </c>
      <c r="B287" s="2" t="s">
        <v>42</v>
      </c>
      <c r="C287" s="2" t="s">
        <v>12</v>
      </c>
      <c r="D287" s="2" t="s">
        <v>7</v>
      </c>
      <c r="E287" s="2" t="s">
        <v>10</v>
      </c>
      <c r="F287" s="78">
        <f>F288+F291</f>
        <v>27626400</v>
      </c>
      <c r="G287" s="57"/>
    </row>
    <row r="288" spans="1:7" x14ac:dyDescent="0.2">
      <c r="A288" s="20" t="s">
        <v>69</v>
      </c>
      <c r="B288" s="9" t="s">
        <v>42</v>
      </c>
      <c r="C288" s="9" t="s">
        <v>12</v>
      </c>
      <c r="D288" s="9" t="s">
        <v>224</v>
      </c>
      <c r="E288" s="9" t="s">
        <v>10</v>
      </c>
      <c r="F288" s="58">
        <f>F289+F290</f>
        <v>13436200</v>
      </c>
      <c r="G288" s="57"/>
    </row>
    <row r="289" spans="1:8" ht="22.5" x14ac:dyDescent="0.2">
      <c r="A289" s="35" t="s">
        <v>155</v>
      </c>
      <c r="B289" s="9" t="s">
        <v>42</v>
      </c>
      <c r="C289" s="9" t="s">
        <v>12</v>
      </c>
      <c r="D289" s="9" t="s">
        <v>224</v>
      </c>
      <c r="E289" s="9" t="s">
        <v>153</v>
      </c>
      <c r="F289" s="58">
        <v>13036200</v>
      </c>
      <c r="G289" s="57"/>
    </row>
    <row r="290" spans="1:8" x14ac:dyDescent="0.2">
      <c r="A290" s="35" t="s">
        <v>199</v>
      </c>
      <c r="B290" s="9" t="s">
        <v>42</v>
      </c>
      <c r="C290" s="9" t="s">
        <v>12</v>
      </c>
      <c r="D290" s="9" t="s">
        <v>229</v>
      </c>
      <c r="E290" s="9" t="s">
        <v>154</v>
      </c>
      <c r="F290" s="58">
        <v>400000</v>
      </c>
      <c r="G290" s="57"/>
    </row>
    <row r="291" spans="1:8" x14ac:dyDescent="0.2">
      <c r="A291" s="20" t="s">
        <v>69</v>
      </c>
      <c r="B291" s="9" t="s">
        <v>42</v>
      </c>
      <c r="C291" s="9" t="s">
        <v>12</v>
      </c>
      <c r="D291" s="9" t="s">
        <v>225</v>
      </c>
      <c r="E291" s="9" t="s">
        <v>10</v>
      </c>
      <c r="F291" s="58">
        <f>F292+F293+F294+F295+F296+F297</f>
        <v>14190200</v>
      </c>
      <c r="G291" s="57"/>
    </row>
    <row r="292" spans="1:8" x14ac:dyDescent="0.2">
      <c r="A292" s="35" t="s">
        <v>159</v>
      </c>
      <c r="B292" s="9" t="s">
        <v>42</v>
      </c>
      <c r="C292" s="9" t="s">
        <v>12</v>
      </c>
      <c r="D292" s="9" t="s">
        <v>225</v>
      </c>
      <c r="E292" s="9" t="s">
        <v>157</v>
      </c>
      <c r="F292" s="58">
        <v>10773090</v>
      </c>
      <c r="G292" s="57"/>
    </row>
    <row r="293" spans="1:8" x14ac:dyDescent="0.2">
      <c r="A293" s="35" t="s">
        <v>160</v>
      </c>
      <c r="B293" s="9" t="s">
        <v>42</v>
      </c>
      <c r="C293" s="9" t="s">
        <v>12</v>
      </c>
      <c r="D293" s="9" t="s">
        <v>225</v>
      </c>
      <c r="E293" s="9" t="s">
        <v>158</v>
      </c>
      <c r="F293" s="58">
        <v>2600</v>
      </c>
      <c r="G293" s="57"/>
    </row>
    <row r="294" spans="1:8" x14ac:dyDescent="0.2">
      <c r="A294" s="35" t="s">
        <v>191</v>
      </c>
      <c r="B294" s="9" t="s">
        <v>42</v>
      </c>
      <c r="C294" s="9" t="s">
        <v>12</v>
      </c>
      <c r="D294" s="9" t="s">
        <v>225</v>
      </c>
      <c r="E294" s="9" t="s">
        <v>190</v>
      </c>
      <c r="F294" s="58">
        <v>214950</v>
      </c>
      <c r="G294" s="57"/>
    </row>
    <row r="295" spans="1:8" x14ac:dyDescent="0.2">
      <c r="A295" s="19" t="s">
        <v>137</v>
      </c>
      <c r="B295" s="9" t="s">
        <v>42</v>
      </c>
      <c r="C295" s="9" t="s">
        <v>12</v>
      </c>
      <c r="D295" s="9" t="s">
        <v>225</v>
      </c>
      <c r="E295" s="9" t="s">
        <v>136</v>
      </c>
      <c r="F295" s="58">
        <v>3163860</v>
      </c>
      <c r="G295" s="57"/>
    </row>
    <row r="296" spans="1:8" x14ac:dyDescent="0.2">
      <c r="A296" s="31" t="s">
        <v>142</v>
      </c>
      <c r="B296" s="9" t="s">
        <v>42</v>
      </c>
      <c r="C296" s="9" t="s">
        <v>12</v>
      </c>
      <c r="D296" s="9" t="s">
        <v>225</v>
      </c>
      <c r="E296" s="9" t="s">
        <v>138</v>
      </c>
      <c r="F296" s="58">
        <v>3600</v>
      </c>
      <c r="G296" s="57"/>
    </row>
    <row r="297" spans="1:8" x14ac:dyDescent="0.2">
      <c r="A297" s="30" t="s">
        <v>143</v>
      </c>
      <c r="B297" s="9" t="s">
        <v>42</v>
      </c>
      <c r="C297" s="9" t="s">
        <v>12</v>
      </c>
      <c r="D297" s="9" t="s">
        <v>225</v>
      </c>
      <c r="E297" s="9" t="s">
        <v>140</v>
      </c>
      <c r="F297" s="58">
        <v>32100</v>
      </c>
      <c r="G297" s="57"/>
    </row>
    <row r="298" spans="1:8" x14ac:dyDescent="0.2">
      <c r="A298" s="45" t="s">
        <v>45</v>
      </c>
      <c r="B298" s="11" t="s">
        <v>42</v>
      </c>
      <c r="C298" s="11" t="s">
        <v>14</v>
      </c>
      <c r="D298" s="11" t="s">
        <v>7</v>
      </c>
      <c r="E298" s="11" t="s">
        <v>10</v>
      </c>
      <c r="F298" s="78">
        <f>F299+F327+F302+F329+F352</f>
        <v>228702800</v>
      </c>
      <c r="G298" s="57"/>
      <c r="H298" s="57"/>
    </row>
    <row r="299" spans="1:8" ht="33.75" x14ac:dyDescent="0.2">
      <c r="A299" s="30" t="s">
        <v>161</v>
      </c>
      <c r="B299" s="36" t="s">
        <v>42</v>
      </c>
      <c r="C299" s="36" t="s">
        <v>14</v>
      </c>
      <c r="D299" s="36" t="s">
        <v>177</v>
      </c>
      <c r="E299" s="36" t="s">
        <v>10</v>
      </c>
      <c r="F299" s="60">
        <f>F300+F301</f>
        <v>3001900</v>
      </c>
      <c r="G299" s="57"/>
    </row>
    <row r="300" spans="1:8" ht="22.5" x14ac:dyDescent="0.2">
      <c r="A300" s="35" t="s">
        <v>162</v>
      </c>
      <c r="B300" s="36" t="s">
        <v>42</v>
      </c>
      <c r="C300" s="36" t="s">
        <v>14</v>
      </c>
      <c r="D300" s="36" t="s">
        <v>177</v>
      </c>
      <c r="E300" s="36" t="s">
        <v>136</v>
      </c>
      <c r="F300" s="60">
        <v>44400</v>
      </c>
      <c r="G300" s="57"/>
    </row>
    <row r="301" spans="1:8" x14ac:dyDescent="0.2">
      <c r="A301" s="35" t="s">
        <v>243</v>
      </c>
      <c r="B301" s="36" t="s">
        <v>42</v>
      </c>
      <c r="C301" s="36" t="s">
        <v>14</v>
      </c>
      <c r="D301" s="36" t="s">
        <v>177</v>
      </c>
      <c r="E301" s="36" t="s">
        <v>242</v>
      </c>
      <c r="F301" s="60">
        <v>2957500</v>
      </c>
      <c r="G301" s="57"/>
    </row>
    <row r="302" spans="1:8" x14ac:dyDescent="0.2">
      <c r="A302" s="35" t="s">
        <v>319</v>
      </c>
      <c r="B302" s="36" t="s">
        <v>42</v>
      </c>
      <c r="C302" s="36" t="s">
        <v>14</v>
      </c>
      <c r="D302" s="36" t="s">
        <v>290</v>
      </c>
      <c r="E302" s="36" t="s">
        <v>10</v>
      </c>
      <c r="F302" s="60">
        <f>F303+F306+F309+F312+F315+F317+F319+F322+F325</f>
        <v>106738500</v>
      </c>
      <c r="G302" s="57"/>
      <c r="H302" s="57"/>
    </row>
    <row r="303" spans="1:8" x14ac:dyDescent="0.2">
      <c r="A303" s="30" t="s">
        <v>168</v>
      </c>
      <c r="B303" s="36" t="s">
        <v>42</v>
      </c>
      <c r="C303" s="36" t="s">
        <v>14</v>
      </c>
      <c r="D303" s="36" t="s">
        <v>178</v>
      </c>
      <c r="E303" s="36" t="s">
        <v>10</v>
      </c>
      <c r="F303" s="60">
        <f>F304+F305</f>
        <v>11545600</v>
      </c>
      <c r="G303" s="57"/>
    </row>
    <row r="304" spans="1:8" x14ac:dyDescent="0.2">
      <c r="A304" s="19" t="s">
        <v>137</v>
      </c>
      <c r="B304" s="36" t="s">
        <v>42</v>
      </c>
      <c r="C304" s="36" t="s">
        <v>14</v>
      </c>
      <c r="D304" s="36" t="s">
        <v>178</v>
      </c>
      <c r="E304" s="36" t="s">
        <v>136</v>
      </c>
      <c r="F304" s="60">
        <v>135000</v>
      </c>
      <c r="G304" s="57"/>
    </row>
    <row r="305" spans="1:7" x14ac:dyDescent="0.2">
      <c r="A305" s="30" t="s">
        <v>165</v>
      </c>
      <c r="B305" s="36" t="s">
        <v>42</v>
      </c>
      <c r="C305" s="36" t="s">
        <v>14</v>
      </c>
      <c r="D305" s="36" t="s">
        <v>178</v>
      </c>
      <c r="E305" s="36" t="s">
        <v>182</v>
      </c>
      <c r="F305" s="60">
        <v>11410600</v>
      </c>
      <c r="G305" s="57"/>
    </row>
    <row r="306" spans="1:7" ht="22.5" x14ac:dyDescent="0.2">
      <c r="A306" s="30" t="s">
        <v>240</v>
      </c>
      <c r="B306" s="36" t="s">
        <v>42</v>
      </c>
      <c r="C306" s="36" t="s">
        <v>14</v>
      </c>
      <c r="D306" s="36" t="s">
        <v>241</v>
      </c>
      <c r="E306" s="36" t="s">
        <v>10</v>
      </c>
      <c r="F306" s="60">
        <f>F307+F308</f>
        <v>9165500</v>
      </c>
      <c r="G306" s="57"/>
    </row>
    <row r="307" spans="1:7" x14ac:dyDescent="0.2">
      <c r="A307" s="19" t="s">
        <v>137</v>
      </c>
      <c r="B307" s="36" t="s">
        <v>42</v>
      </c>
      <c r="C307" s="36" t="s">
        <v>14</v>
      </c>
      <c r="D307" s="36" t="s">
        <v>241</v>
      </c>
      <c r="E307" s="36" t="s">
        <v>136</v>
      </c>
      <c r="F307" s="60">
        <v>916500</v>
      </c>
      <c r="G307" s="57"/>
    </row>
    <row r="308" spans="1:7" x14ac:dyDescent="0.2">
      <c r="A308" s="30" t="s">
        <v>165</v>
      </c>
      <c r="B308" s="36" t="s">
        <v>42</v>
      </c>
      <c r="C308" s="36" t="s">
        <v>14</v>
      </c>
      <c r="D308" s="36" t="s">
        <v>241</v>
      </c>
      <c r="E308" s="36" t="s">
        <v>182</v>
      </c>
      <c r="F308" s="60">
        <v>8249000</v>
      </c>
      <c r="G308" s="57"/>
    </row>
    <row r="309" spans="1:7" ht="22.5" x14ac:dyDescent="0.2">
      <c r="A309" s="30" t="s">
        <v>323</v>
      </c>
      <c r="B309" s="36" t="s">
        <v>42</v>
      </c>
      <c r="C309" s="36" t="s">
        <v>14</v>
      </c>
      <c r="D309" s="36" t="s">
        <v>322</v>
      </c>
      <c r="E309" s="36" t="s">
        <v>10</v>
      </c>
      <c r="F309" s="60">
        <f>F310+F311</f>
        <v>2298200</v>
      </c>
      <c r="G309" s="57"/>
    </row>
    <row r="310" spans="1:7" x14ac:dyDescent="0.2">
      <c r="A310" s="19" t="s">
        <v>137</v>
      </c>
      <c r="B310" s="36" t="s">
        <v>42</v>
      </c>
      <c r="C310" s="36" t="s">
        <v>14</v>
      </c>
      <c r="D310" s="36" t="s">
        <v>322</v>
      </c>
      <c r="E310" s="36" t="s">
        <v>136</v>
      </c>
      <c r="F310" s="60">
        <v>26000</v>
      </c>
      <c r="G310" s="57"/>
    </row>
    <row r="311" spans="1:7" x14ac:dyDescent="0.2">
      <c r="A311" s="30" t="s">
        <v>165</v>
      </c>
      <c r="B311" s="36" t="s">
        <v>42</v>
      </c>
      <c r="C311" s="36" t="s">
        <v>14</v>
      </c>
      <c r="D311" s="36" t="s">
        <v>322</v>
      </c>
      <c r="E311" s="36" t="s">
        <v>182</v>
      </c>
      <c r="F311" s="60">
        <v>2272200</v>
      </c>
      <c r="G311" s="57"/>
    </row>
    <row r="312" spans="1:7" x14ac:dyDescent="0.2">
      <c r="A312" s="30" t="s">
        <v>167</v>
      </c>
      <c r="B312" s="36" t="s">
        <v>42</v>
      </c>
      <c r="C312" s="36" t="s">
        <v>14</v>
      </c>
      <c r="D312" s="36" t="s">
        <v>179</v>
      </c>
      <c r="E312" s="36" t="s">
        <v>10</v>
      </c>
      <c r="F312" s="60">
        <f>F313+F314</f>
        <v>44863300</v>
      </c>
      <c r="G312" s="57"/>
    </row>
    <row r="313" spans="1:7" x14ac:dyDescent="0.2">
      <c r="A313" s="19" t="s">
        <v>137</v>
      </c>
      <c r="B313" s="36" t="s">
        <v>42</v>
      </c>
      <c r="C313" s="36" t="s">
        <v>14</v>
      </c>
      <c r="D313" s="36" t="s">
        <v>179</v>
      </c>
      <c r="E313" s="36" t="s">
        <v>136</v>
      </c>
      <c r="F313" s="60">
        <v>406000</v>
      </c>
      <c r="G313" s="57"/>
    </row>
    <row r="314" spans="1:7" x14ac:dyDescent="0.2">
      <c r="A314" s="30" t="s">
        <v>165</v>
      </c>
      <c r="B314" s="36" t="s">
        <v>42</v>
      </c>
      <c r="C314" s="36" t="s">
        <v>14</v>
      </c>
      <c r="D314" s="36" t="s">
        <v>179</v>
      </c>
      <c r="E314" s="36" t="s">
        <v>182</v>
      </c>
      <c r="F314" s="60">
        <v>44457300</v>
      </c>
      <c r="G314" s="57"/>
    </row>
    <row r="315" spans="1:7" ht="22.5" x14ac:dyDescent="0.2">
      <c r="A315" s="30" t="s">
        <v>166</v>
      </c>
      <c r="B315" s="36" t="s">
        <v>42</v>
      </c>
      <c r="C315" s="36" t="s">
        <v>14</v>
      </c>
      <c r="D315" s="36" t="s">
        <v>180</v>
      </c>
      <c r="E315" s="36" t="s">
        <v>10</v>
      </c>
      <c r="F315" s="60">
        <f>F316</f>
        <v>27400</v>
      </c>
      <c r="G315" s="57"/>
    </row>
    <row r="316" spans="1:7" x14ac:dyDescent="0.2">
      <c r="A316" s="19" t="s">
        <v>137</v>
      </c>
      <c r="B316" s="36" t="s">
        <v>42</v>
      </c>
      <c r="C316" s="36" t="s">
        <v>14</v>
      </c>
      <c r="D316" s="36" t="s">
        <v>180</v>
      </c>
      <c r="E316" s="36" t="s">
        <v>136</v>
      </c>
      <c r="F316" s="60">
        <v>27400</v>
      </c>
      <c r="G316" s="57"/>
    </row>
    <row r="317" spans="1:7" ht="22.5" x14ac:dyDescent="0.2">
      <c r="A317" s="30" t="s">
        <v>164</v>
      </c>
      <c r="B317" s="36" t="s">
        <v>42</v>
      </c>
      <c r="C317" s="36" t="s">
        <v>14</v>
      </c>
      <c r="D317" s="36" t="s">
        <v>181</v>
      </c>
      <c r="E317" s="36" t="s">
        <v>10</v>
      </c>
      <c r="F317" s="60">
        <f>F318</f>
        <v>600000</v>
      </c>
      <c r="G317" s="57"/>
    </row>
    <row r="318" spans="1:7" x14ac:dyDescent="0.2">
      <c r="A318" s="30" t="s">
        <v>165</v>
      </c>
      <c r="B318" s="36" t="s">
        <v>42</v>
      </c>
      <c r="C318" s="36" t="s">
        <v>14</v>
      </c>
      <c r="D318" s="36" t="s">
        <v>181</v>
      </c>
      <c r="E318" s="36" t="s">
        <v>182</v>
      </c>
      <c r="F318" s="60">
        <v>600000</v>
      </c>
      <c r="G318" s="57"/>
    </row>
    <row r="319" spans="1:7" ht="22.5" x14ac:dyDescent="0.2">
      <c r="A319" s="30" t="s">
        <v>236</v>
      </c>
      <c r="B319" s="36" t="s">
        <v>42</v>
      </c>
      <c r="C319" s="36" t="s">
        <v>14</v>
      </c>
      <c r="D319" s="36" t="s">
        <v>183</v>
      </c>
      <c r="E319" s="36" t="s">
        <v>10</v>
      </c>
      <c r="F319" s="60">
        <f>F320+F321</f>
        <v>36946400</v>
      </c>
      <c r="G319" s="57"/>
    </row>
    <row r="320" spans="1:7" x14ac:dyDescent="0.2">
      <c r="A320" s="19" t="s">
        <v>137</v>
      </c>
      <c r="B320" s="36" t="s">
        <v>42</v>
      </c>
      <c r="C320" s="36" t="s">
        <v>235</v>
      </c>
      <c r="D320" s="36" t="s">
        <v>183</v>
      </c>
      <c r="E320" s="36" t="s">
        <v>136</v>
      </c>
      <c r="F320" s="60">
        <v>1376600</v>
      </c>
      <c r="G320" s="57"/>
    </row>
    <row r="321" spans="1:7" x14ac:dyDescent="0.2">
      <c r="A321" s="30" t="s">
        <v>165</v>
      </c>
      <c r="B321" s="36" t="s">
        <v>42</v>
      </c>
      <c r="C321" s="36" t="s">
        <v>14</v>
      </c>
      <c r="D321" s="36" t="s">
        <v>183</v>
      </c>
      <c r="E321" s="36" t="s">
        <v>182</v>
      </c>
      <c r="F321" s="60">
        <v>35569800</v>
      </c>
      <c r="G321" s="57"/>
    </row>
    <row r="322" spans="1:7" x14ac:dyDescent="0.2">
      <c r="A322" s="30" t="s">
        <v>163</v>
      </c>
      <c r="B322" s="36" t="s">
        <v>42</v>
      </c>
      <c r="C322" s="36" t="s">
        <v>14</v>
      </c>
      <c r="D322" s="36" t="s">
        <v>184</v>
      </c>
      <c r="E322" s="36" t="s">
        <v>10</v>
      </c>
      <c r="F322" s="60">
        <f>F323+F324</f>
        <v>922100</v>
      </c>
      <c r="G322" s="57"/>
    </row>
    <row r="323" spans="1:7" x14ac:dyDescent="0.2">
      <c r="A323" s="19" t="s">
        <v>137</v>
      </c>
      <c r="B323" s="36" t="s">
        <v>42</v>
      </c>
      <c r="C323" s="36" t="s">
        <v>14</v>
      </c>
      <c r="D323" s="36" t="s">
        <v>184</v>
      </c>
      <c r="E323" s="36" t="s">
        <v>136</v>
      </c>
      <c r="F323" s="60">
        <v>13500</v>
      </c>
      <c r="G323" s="57"/>
    </row>
    <row r="324" spans="1:7" x14ac:dyDescent="0.2">
      <c r="A324" s="30" t="s">
        <v>165</v>
      </c>
      <c r="B324" s="36" t="s">
        <v>42</v>
      </c>
      <c r="C324" s="36" t="s">
        <v>14</v>
      </c>
      <c r="D324" s="36" t="s">
        <v>184</v>
      </c>
      <c r="E324" s="36" t="s">
        <v>182</v>
      </c>
      <c r="F324" s="60">
        <v>908600</v>
      </c>
      <c r="G324" s="57"/>
    </row>
    <row r="325" spans="1:7" ht="22.5" x14ac:dyDescent="0.2">
      <c r="A325" s="30" t="s">
        <v>169</v>
      </c>
      <c r="B325" s="36" t="s">
        <v>42</v>
      </c>
      <c r="C325" s="36" t="s">
        <v>14</v>
      </c>
      <c r="D325" s="36" t="s">
        <v>185</v>
      </c>
      <c r="E325" s="36" t="s">
        <v>10</v>
      </c>
      <c r="F325" s="60">
        <f>F326</f>
        <v>370000</v>
      </c>
      <c r="G325" s="57"/>
    </row>
    <row r="326" spans="1:7" ht="22.5" x14ac:dyDescent="0.2">
      <c r="A326" s="30" t="s">
        <v>170</v>
      </c>
      <c r="B326" s="36" t="s">
        <v>42</v>
      </c>
      <c r="C326" s="36" t="s">
        <v>14</v>
      </c>
      <c r="D326" s="36" t="s">
        <v>185</v>
      </c>
      <c r="E326" s="36" t="s">
        <v>171</v>
      </c>
      <c r="F326" s="60">
        <v>370000</v>
      </c>
      <c r="G326" s="57"/>
    </row>
    <row r="327" spans="1:7" ht="22.5" x14ac:dyDescent="0.2">
      <c r="A327" s="48" t="s">
        <v>349</v>
      </c>
      <c r="B327" s="36" t="s">
        <v>42</v>
      </c>
      <c r="C327" s="36" t="s">
        <v>14</v>
      </c>
      <c r="D327" s="36" t="s">
        <v>194</v>
      </c>
      <c r="E327" s="36" t="s">
        <v>10</v>
      </c>
      <c r="F327" s="60">
        <f>F328</f>
        <v>1980800</v>
      </c>
      <c r="G327" s="57"/>
    </row>
    <row r="328" spans="1:7" x14ac:dyDescent="0.2">
      <c r="A328" s="50" t="s">
        <v>186</v>
      </c>
      <c r="B328" s="36" t="s">
        <v>42</v>
      </c>
      <c r="C328" s="36" t="s">
        <v>14</v>
      </c>
      <c r="D328" s="36" t="s">
        <v>194</v>
      </c>
      <c r="E328" s="36" t="s">
        <v>188</v>
      </c>
      <c r="F328" s="60">
        <v>1980800</v>
      </c>
      <c r="G328" s="57"/>
    </row>
    <row r="329" spans="1:7" ht="22.5" x14ac:dyDescent="0.2">
      <c r="A329" s="30" t="s">
        <v>291</v>
      </c>
      <c r="B329" s="36" t="s">
        <v>42</v>
      </c>
      <c r="C329" s="36" t="s">
        <v>14</v>
      </c>
      <c r="D329" s="36" t="s">
        <v>300</v>
      </c>
      <c r="E329" s="36" t="s">
        <v>10</v>
      </c>
      <c r="F329" s="60">
        <f>F330</f>
        <v>50529000</v>
      </c>
      <c r="G329" s="57"/>
    </row>
    <row r="330" spans="1:7" ht="56.25" x14ac:dyDescent="0.2">
      <c r="A330" s="37" t="s">
        <v>292</v>
      </c>
      <c r="B330" s="36" t="s">
        <v>42</v>
      </c>
      <c r="C330" s="36" t="s">
        <v>14</v>
      </c>
      <c r="D330" s="36" t="s">
        <v>301</v>
      </c>
      <c r="E330" s="36" t="s">
        <v>10</v>
      </c>
      <c r="F330" s="60">
        <f>F331+F334+F337+F340+F343+F346+F349</f>
        <v>50529000</v>
      </c>
      <c r="G330" s="57"/>
    </row>
    <row r="331" spans="1:7" ht="22.5" x14ac:dyDescent="0.2">
      <c r="A331" s="30" t="s">
        <v>293</v>
      </c>
      <c r="B331" s="36" t="s">
        <v>42</v>
      </c>
      <c r="C331" s="36" t="s">
        <v>14</v>
      </c>
      <c r="D331" s="36" t="s">
        <v>302</v>
      </c>
      <c r="E331" s="36" t="s">
        <v>10</v>
      </c>
      <c r="F331" s="60">
        <f>F332+F333</f>
        <v>7395800</v>
      </c>
      <c r="G331" s="57"/>
    </row>
    <row r="332" spans="1:7" x14ac:dyDescent="0.2">
      <c r="A332" s="30" t="s">
        <v>137</v>
      </c>
      <c r="B332" s="36" t="s">
        <v>42</v>
      </c>
      <c r="C332" s="36" t="s">
        <v>14</v>
      </c>
      <c r="D332" s="36" t="s">
        <v>302</v>
      </c>
      <c r="E332" s="36" t="s">
        <v>136</v>
      </c>
      <c r="F332" s="60">
        <v>119500</v>
      </c>
      <c r="G332" s="57"/>
    </row>
    <row r="333" spans="1:7" x14ac:dyDescent="0.2">
      <c r="A333" s="30" t="s">
        <v>165</v>
      </c>
      <c r="B333" s="36" t="s">
        <v>42</v>
      </c>
      <c r="C333" s="36" t="s">
        <v>14</v>
      </c>
      <c r="D333" s="36" t="s">
        <v>302</v>
      </c>
      <c r="E333" s="36" t="s">
        <v>182</v>
      </c>
      <c r="F333" s="60">
        <v>7276300</v>
      </c>
      <c r="G333" s="57"/>
    </row>
    <row r="334" spans="1:7" ht="22.5" x14ac:dyDescent="0.2">
      <c r="A334" s="30" t="s">
        <v>294</v>
      </c>
      <c r="B334" s="36" t="s">
        <v>42</v>
      </c>
      <c r="C334" s="36" t="s">
        <v>14</v>
      </c>
      <c r="D334" s="36" t="s">
        <v>303</v>
      </c>
      <c r="E334" s="36" t="s">
        <v>10</v>
      </c>
      <c r="F334" s="60">
        <f>F335+F336</f>
        <v>14792200</v>
      </c>
      <c r="G334" s="57"/>
    </row>
    <row r="335" spans="1:7" x14ac:dyDescent="0.2">
      <c r="A335" s="30" t="s">
        <v>137</v>
      </c>
      <c r="B335" s="36" t="s">
        <v>42</v>
      </c>
      <c r="C335" s="36" t="s">
        <v>14</v>
      </c>
      <c r="D335" s="36" t="s">
        <v>303</v>
      </c>
      <c r="E335" s="36" t="s">
        <v>136</v>
      </c>
      <c r="F335" s="60">
        <v>527300</v>
      </c>
      <c r="G335" s="57"/>
    </row>
    <row r="336" spans="1:7" x14ac:dyDescent="0.2">
      <c r="A336" s="30" t="s">
        <v>165</v>
      </c>
      <c r="B336" s="36" t="s">
        <v>42</v>
      </c>
      <c r="C336" s="36" t="s">
        <v>14</v>
      </c>
      <c r="D336" s="36" t="s">
        <v>303</v>
      </c>
      <c r="E336" s="36" t="s">
        <v>182</v>
      </c>
      <c r="F336" s="60">
        <v>14264900</v>
      </c>
      <c r="G336" s="57"/>
    </row>
    <row r="337" spans="1:7" ht="22.5" x14ac:dyDescent="0.2">
      <c r="A337" s="30" t="s">
        <v>295</v>
      </c>
      <c r="B337" s="36" t="s">
        <v>42</v>
      </c>
      <c r="C337" s="36" t="s">
        <v>14</v>
      </c>
      <c r="D337" s="36" t="s">
        <v>304</v>
      </c>
      <c r="E337" s="36" t="s">
        <v>10</v>
      </c>
      <c r="F337" s="60">
        <f>F338+F339</f>
        <v>602900</v>
      </c>
      <c r="G337" s="57"/>
    </row>
    <row r="338" spans="1:7" x14ac:dyDescent="0.2">
      <c r="A338" s="30" t="s">
        <v>137</v>
      </c>
      <c r="B338" s="36" t="s">
        <v>42</v>
      </c>
      <c r="C338" s="36" t="s">
        <v>14</v>
      </c>
      <c r="D338" s="36" t="s">
        <v>304</v>
      </c>
      <c r="E338" s="36" t="s">
        <v>136</v>
      </c>
      <c r="F338" s="60">
        <v>9700</v>
      </c>
      <c r="G338" s="57"/>
    </row>
    <row r="339" spans="1:7" x14ac:dyDescent="0.2">
      <c r="A339" s="30" t="s">
        <v>165</v>
      </c>
      <c r="B339" s="36" t="s">
        <v>42</v>
      </c>
      <c r="C339" s="36" t="s">
        <v>14</v>
      </c>
      <c r="D339" s="36" t="s">
        <v>304</v>
      </c>
      <c r="E339" s="36" t="s">
        <v>182</v>
      </c>
      <c r="F339" s="60">
        <v>593200</v>
      </c>
      <c r="G339" s="57"/>
    </row>
    <row r="340" spans="1:7" ht="33.75" x14ac:dyDescent="0.2">
      <c r="A340" s="30" t="s">
        <v>296</v>
      </c>
      <c r="B340" s="36" t="s">
        <v>42</v>
      </c>
      <c r="C340" s="36" t="s">
        <v>14</v>
      </c>
      <c r="D340" s="36" t="s">
        <v>305</v>
      </c>
      <c r="E340" s="36" t="s">
        <v>10</v>
      </c>
      <c r="F340" s="60">
        <f>F341+F342</f>
        <v>2165400</v>
      </c>
      <c r="G340" s="57"/>
    </row>
    <row r="341" spans="1:7" x14ac:dyDescent="0.2">
      <c r="A341" s="30" t="s">
        <v>137</v>
      </c>
      <c r="B341" s="36" t="s">
        <v>42</v>
      </c>
      <c r="C341" s="36" t="s">
        <v>14</v>
      </c>
      <c r="D341" s="36" t="s">
        <v>305</v>
      </c>
      <c r="E341" s="36" t="s">
        <v>136</v>
      </c>
      <c r="F341" s="60">
        <v>77800</v>
      </c>
      <c r="G341" s="57"/>
    </row>
    <row r="342" spans="1:7" x14ac:dyDescent="0.2">
      <c r="A342" s="30" t="s">
        <v>165</v>
      </c>
      <c r="B342" s="36" t="s">
        <v>42</v>
      </c>
      <c r="C342" s="36" t="s">
        <v>14</v>
      </c>
      <c r="D342" s="36" t="s">
        <v>305</v>
      </c>
      <c r="E342" s="36" t="s">
        <v>182</v>
      </c>
      <c r="F342" s="60">
        <v>2087600</v>
      </c>
      <c r="G342" s="57"/>
    </row>
    <row r="343" spans="1:7" ht="22.5" x14ac:dyDescent="0.2">
      <c r="A343" s="30" t="s">
        <v>297</v>
      </c>
      <c r="B343" s="36" t="s">
        <v>42</v>
      </c>
      <c r="C343" s="36" t="s">
        <v>14</v>
      </c>
      <c r="D343" s="36" t="s">
        <v>306</v>
      </c>
      <c r="E343" s="36" t="s">
        <v>10</v>
      </c>
      <c r="F343" s="60">
        <f>F344+F345</f>
        <v>25280600</v>
      </c>
      <c r="G343" s="57"/>
    </row>
    <row r="344" spans="1:7" x14ac:dyDescent="0.2">
      <c r="A344" s="30" t="s">
        <v>137</v>
      </c>
      <c r="B344" s="36" t="s">
        <v>42</v>
      </c>
      <c r="C344" s="36" t="s">
        <v>14</v>
      </c>
      <c r="D344" s="36" t="s">
        <v>306</v>
      </c>
      <c r="E344" s="36" t="s">
        <v>136</v>
      </c>
      <c r="F344" s="60">
        <v>408800</v>
      </c>
      <c r="G344" s="57"/>
    </row>
    <row r="345" spans="1:7" x14ac:dyDescent="0.2">
      <c r="A345" s="30" t="s">
        <v>165</v>
      </c>
      <c r="B345" s="36" t="s">
        <v>42</v>
      </c>
      <c r="C345" s="36" t="s">
        <v>14</v>
      </c>
      <c r="D345" s="36" t="s">
        <v>306</v>
      </c>
      <c r="E345" s="36" t="s">
        <v>182</v>
      </c>
      <c r="F345" s="60">
        <v>24871800</v>
      </c>
      <c r="G345" s="57"/>
    </row>
    <row r="346" spans="1:7" ht="33.75" x14ac:dyDescent="0.2">
      <c r="A346" s="30" t="s">
        <v>298</v>
      </c>
      <c r="B346" s="36" t="s">
        <v>42</v>
      </c>
      <c r="C346" s="36" t="s">
        <v>14</v>
      </c>
      <c r="D346" s="36" t="s">
        <v>307</v>
      </c>
      <c r="E346" s="36" t="s">
        <v>10</v>
      </c>
      <c r="F346" s="60">
        <f>F347+F348</f>
        <v>268800</v>
      </c>
      <c r="G346" s="57"/>
    </row>
    <row r="347" spans="1:7" x14ac:dyDescent="0.2">
      <c r="A347" s="30" t="s">
        <v>137</v>
      </c>
      <c r="B347" s="36" t="s">
        <v>42</v>
      </c>
      <c r="C347" s="36" t="s">
        <v>14</v>
      </c>
      <c r="D347" s="36" t="s">
        <v>307</v>
      </c>
      <c r="E347" s="36" t="s">
        <v>136</v>
      </c>
      <c r="F347" s="60">
        <v>2900</v>
      </c>
      <c r="G347" s="57"/>
    </row>
    <row r="348" spans="1:7" x14ac:dyDescent="0.2">
      <c r="A348" s="30" t="s">
        <v>165</v>
      </c>
      <c r="B348" s="36" t="s">
        <v>42</v>
      </c>
      <c r="C348" s="36" t="s">
        <v>14</v>
      </c>
      <c r="D348" s="36" t="s">
        <v>307</v>
      </c>
      <c r="E348" s="36" t="s">
        <v>182</v>
      </c>
      <c r="F348" s="60">
        <v>265900</v>
      </c>
      <c r="G348" s="57"/>
    </row>
    <row r="349" spans="1:7" ht="22.5" x14ac:dyDescent="0.2">
      <c r="A349" s="30" t="s">
        <v>299</v>
      </c>
      <c r="B349" s="36" t="s">
        <v>42</v>
      </c>
      <c r="C349" s="36" t="s">
        <v>14</v>
      </c>
      <c r="D349" s="36" t="s">
        <v>308</v>
      </c>
      <c r="E349" s="36" t="s">
        <v>10</v>
      </c>
      <c r="F349" s="60">
        <f>F350+F351</f>
        <v>23300</v>
      </c>
      <c r="G349" s="57"/>
    </row>
    <row r="350" spans="1:7" x14ac:dyDescent="0.2">
      <c r="A350" s="30" t="s">
        <v>137</v>
      </c>
      <c r="B350" s="36" t="s">
        <v>42</v>
      </c>
      <c r="C350" s="36" t="s">
        <v>14</v>
      </c>
      <c r="D350" s="36" t="s">
        <v>308</v>
      </c>
      <c r="E350" s="36" t="s">
        <v>136</v>
      </c>
      <c r="F350" s="60">
        <v>320</v>
      </c>
      <c r="G350" s="57"/>
    </row>
    <row r="351" spans="1:7" x14ac:dyDescent="0.2">
      <c r="A351" s="30" t="s">
        <v>165</v>
      </c>
      <c r="B351" s="36" t="s">
        <v>42</v>
      </c>
      <c r="C351" s="36" t="s">
        <v>14</v>
      </c>
      <c r="D351" s="36" t="s">
        <v>308</v>
      </c>
      <c r="E351" s="36" t="s">
        <v>182</v>
      </c>
      <c r="F351" s="60">
        <v>22980</v>
      </c>
      <c r="G351" s="57"/>
    </row>
    <row r="352" spans="1:7" x14ac:dyDescent="0.2">
      <c r="A352" s="30" t="s">
        <v>271</v>
      </c>
      <c r="B352" s="36" t="s">
        <v>42</v>
      </c>
      <c r="C352" s="36" t="s">
        <v>14</v>
      </c>
      <c r="D352" s="70" t="s">
        <v>289</v>
      </c>
      <c r="E352" s="36" t="s">
        <v>10</v>
      </c>
      <c r="F352" s="60">
        <f>F353</f>
        <v>66452600</v>
      </c>
      <c r="G352" s="57"/>
    </row>
    <row r="353" spans="1:7" ht="48" customHeight="1" x14ac:dyDescent="0.2">
      <c r="A353" s="37" t="s">
        <v>272</v>
      </c>
      <c r="B353" s="36" t="s">
        <v>42</v>
      </c>
      <c r="C353" s="36" t="s">
        <v>14</v>
      </c>
      <c r="D353" s="70" t="s">
        <v>269</v>
      </c>
      <c r="E353" s="36" t="s">
        <v>10</v>
      </c>
      <c r="F353" s="60">
        <f>F354+F357+F360+F363+F366</f>
        <v>66452600</v>
      </c>
      <c r="G353" s="57"/>
    </row>
    <row r="354" spans="1:7" ht="33.75" x14ac:dyDescent="0.2">
      <c r="A354" s="30" t="s">
        <v>309</v>
      </c>
      <c r="B354" s="36" t="s">
        <v>42</v>
      </c>
      <c r="C354" s="36" t="s">
        <v>14</v>
      </c>
      <c r="D354" s="70" t="s">
        <v>314</v>
      </c>
      <c r="E354" s="36" t="s">
        <v>10</v>
      </c>
      <c r="F354" s="60">
        <f>F355+F356</f>
        <v>1900400</v>
      </c>
      <c r="G354" s="57"/>
    </row>
    <row r="355" spans="1:7" x14ac:dyDescent="0.2">
      <c r="A355" s="30" t="s">
        <v>137</v>
      </c>
      <c r="B355" s="36" t="s">
        <v>42</v>
      </c>
      <c r="C355" s="36" t="s">
        <v>14</v>
      </c>
      <c r="D355" s="70" t="s">
        <v>314</v>
      </c>
      <c r="E355" s="36" t="s">
        <v>136</v>
      </c>
      <c r="F355" s="60">
        <v>26300</v>
      </c>
      <c r="G355" s="57"/>
    </row>
    <row r="356" spans="1:7" x14ac:dyDescent="0.2">
      <c r="A356" s="30" t="s">
        <v>165</v>
      </c>
      <c r="B356" s="36" t="s">
        <v>42</v>
      </c>
      <c r="C356" s="36" t="s">
        <v>14</v>
      </c>
      <c r="D356" s="70" t="s">
        <v>314</v>
      </c>
      <c r="E356" s="36" t="s">
        <v>182</v>
      </c>
      <c r="F356" s="60">
        <v>1874100</v>
      </c>
      <c r="G356" s="57"/>
    </row>
    <row r="357" spans="1:7" ht="22.5" x14ac:dyDescent="0.2">
      <c r="A357" s="30" t="s">
        <v>310</v>
      </c>
      <c r="B357" s="36" t="s">
        <v>42</v>
      </c>
      <c r="C357" s="36" t="s">
        <v>14</v>
      </c>
      <c r="D357" s="70" t="s">
        <v>315</v>
      </c>
      <c r="E357" s="36" t="s">
        <v>10</v>
      </c>
      <c r="F357" s="60">
        <f>F358+F359</f>
        <v>16859100</v>
      </c>
      <c r="G357" s="57"/>
    </row>
    <row r="358" spans="1:7" x14ac:dyDescent="0.2">
      <c r="A358" s="30" t="s">
        <v>137</v>
      </c>
      <c r="B358" s="36" t="s">
        <v>42</v>
      </c>
      <c r="C358" s="36" t="s">
        <v>14</v>
      </c>
      <c r="D358" s="70" t="s">
        <v>315</v>
      </c>
      <c r="E358" s="36" t="s">
        <v>136</v>
      </c>
      <c r="F358" s="60">
        <v>239500</v>
      </c>
      <c r="G358" s="57"/>
    </row>
    <row r="359" spans="1:7" x14ac:dyDescent="0.2">
      <c r="A359" s="30" t="s">
        <v>165</v>
      </c>
      <c r="B359" s="36" t="s">
        <v>42</v>
      </c>
      <c r="C359" s="36" t="s">
        <v>14</v>
      </c>
      <c r="D359" s="70" t="s">
        <v>315</v>
      </c>
      <c r="E359" s="36" t="s">
        <v>182</v>
      </c>
      <c r="F359" s="60">
        <v>16619600</v>
      </c>
      <c r="G359" s="57"/>
    </row>
    <row r="360" spans="1:7" x14ac:dyDescent="0.2">
      <c r="A360" s="30" t="s">
        <v>311</v>
      </c>
      <c r="B360" s="36" t="s">
        <v>42</v>
      </c>
      <c r="C360" s="36" t="s">
        <v>14</v>
      </c>
      <c r="D360" s="70" t="s">
        <v>316</v>
      </c>
      <c r="E360" s="36"/>
      <c r="F360" s="60">
        <f>F361+F362</f>
        <v>2525900</v>
      </c>
      <c r="G360" s="57"/>
    </row>
    <row r="361" spans="1:7" x14ac:dyDescent="0.2">
      <c r="A361" s="30" t="s">
        <v>137</v>
      </c>
      <c r="B361" s="36" t="s">
        <v>42</v>
      </c>
      <c r="C361" s="36" t="s">
        <v>14</v>
      </c>
      <c r="D361" s="70" t="s">
        <v>316</v>
      </c>
      <c r="E361" s="36" t="s">
        <v>136</v>
      </c>
      <c r="F361" s="60">
        <v>36500</v>
      </c>
      <c r="G361" s="57"/>
    </row>
    <row r="362" spans="1:7" x14ac:dyDescent="0.2">
      <c r="A362" s="30" t="s">
        <v>165</v>
      </c>
      <c r="B362" s="36" t="s">
        <v>42</v>
      </c>
      <c r="C362" s="36" t="s">
        <v>14</v>
      </c>
      <c r="D362" s="70" t="s">
        <v>316</v>
      </c>
      <c r="E362" s="36" t="s">
        <v>182</v>
      </c>
      <c r="F362" s="60">
        <v>2489400</v>
      </c>
      <c r="G362" s="57"/>
    </row>
    <row r="363" spans="1:7" ht="33.75" x14ac:dyDescent="0.2">
      <c r="A363" s="30" t="s">
        <v>312</v>
      </c>
      <c r="B363" s="36" t="s">
        <v>42</v>
      </c>
      <c r="C363" s="36" t="s">
        <v>14</v>
      </c>
      <c r="D363" s="70" t="s">
        <v>317</v>
      </c>
      <c r="E363" s="36" t="s">
        <v>10</v>
      </c>
      <c r="F363" s="60">
        <f>F364+F365</f>
        <v>3829300</v>
      </c>
      <c r="G363" s="57"/>
    </row>
    <row r="364" spans="1:7" x14ac:dyDescent="0.2">
      <c r="A364" s="30" t="s">
        <v>137</v>
      </c>
      <c r="B364" s="36" t="s">
        <v>42</v>
      </c>
      <c r="C364" s="36" t="s">
        <v>14</v>
      </c>
      <c r="D364" s="70" t="s">
        <v>317</v>
      </c>
      <c r="E364" s="36" t="s">
        <v>136</v>
      </c>
      <c r="F364" s="60">
        <v>62400</v>
      </c>
      <c r="G364" s="57"/>
    </row>
    <row r="365" spans="1:7" x14ac:dyDescent="0.2">
      <c r="A365" s="30" t="s">
        <v>165</v>
      </c>
      <c r="B365" s="36" t="s">
        <v>42</v>
      </c>
      <c r="C365" s="36" t="s">
        <v>14</v>
      </c>
      <c r="D365" s="70" t="s">
        <v>317</v>
      </c>
      <c r="E365" s="36" t="s">
        <v>182</v>
      </c>
      <c r="F365" s="60">
        <v>3766900</v>
      </c>
      <c r="G365" s="57"/>
    </row>
    <row r="366" spans="1:7" ht="56.25" x14ac:dyDescent="0.2">
      <c r="A366" s="37" t="s">
        <v>313</v>
      </c>
      <c r="B366" s="36" t="s">
        <v>42</v>
      </c>
      <c r="C366" s="36" t="s">
        <v>14</v>
      </c>
      <c r="D366" s="70" t="s">
        <v>318</v>
      </c>
      <c r="E366" s="36" t="s">
        <v>10</v>
      </c>
      <c r="F366" s="60">
        <f>F367+F368</f>
        <v>41337900</v>
      </c>
      <c r="G366" s="57"/>
    </row>
    <row r="367" spans="1:7" x14ac:dyDescent="0.2">
      <c r="A367" s="30" t="s">
        <v>137</v>
      </c>
      <c r="B367" s="36" t="s">
        <v>42</v>
      </c>
      <c r="C367" s="36" t="s">
        <v>14</v>
      </c>
      <c r="D367" s="70" t="s">
        <v>318</v>
      </c>
      <c r="E367" s="36" t="s">
        <v>136</v>
      </c>
      <c r="F367" s="60">
        <v>643700</v>
      </c>
      <c r="G367" s="57"/>
    </row>
    <row r="368" spans="1:7" x14ac:dyDescent="0.2">
      <c r="A368" s="30" t="s">
        <v>165</v>
      </c>
      <c r="B368" s="36" t="s">
        <v>42</v>
      </c>
      <c r="C368" s="36" t="s">
        <v>14</v>
      </c>
      <c r="D368" s="70" t="s">
        <v>318</v>
      </c>
      <c r="E368" s="36" t="s">
        <v>182</v>
      </c>
      <c r="F368" s="60">
        <v>40694200</v>
      </c>
      <c r="G368" s="57"/>
    </row>
    <row r="369" spans="1:7" x14ac:dyDescent="0.2">
      <c r="A369" s="45" t="s">
        <v>47</v>
      </c>
      <c r="B369" s="11" t="s">
        <v>42</v>
      </c>
      <c r="C369" s="11" t="s">
        <v>17</v>
      </c>
      <c r="D369" s="11" t="s">
        <v>7</v>
      </c>
      <c r="E369" s="2" t="s">
        <v>10</v>
      </c>
      <c r="F369" s="78">
        <f>F370+F375+F380</f>
        <v>38821900</v>
      </c>
      <c r="G369" s="57"/>
    </row>
    <row r="370" spans="1:7" ht="22.5" x14ac:dyDescent="0.2">
      <c r="A370" s="30" t="s">
        <v>285</v>
      </c>
      <c r="B370" s="36" t="s">
        <v>42</v>
      </c>
      <c r="C370" s="36" t="s">
        <v>17</v>
      </c>
      <c r="D370" s="36" t="s">
        <v>282</v>
      </c>
      <c r="E370" s="36" t="s">
        <v>10</v>
      </c>
      <c r="F370" s="60">
        <f>F371</f>
        <v>5260100</v>
      </c>
      <c r="G370" s="57"/>
    </row>
    <row r="371" spans="1:7" ht="56.25" x14ac:dyDescent="0.2">
      <c r="A371" s="37" t="s">
        <v>280</v>
      </c>
      <c r="B371" s="36" t="s">
        <v>42</v>
      </c>
      <c r="C371" s="36" t="s">
        <v>17</v>
      </c>
      <c r="D371" s="36" t="s">
        <v>283</v>
      </c>
      <c r="E371" s="36" t="s">
        <v>10</v>
      </c>
      <c r="F371" s="60">
        <f>F372</f>
        <v>5260100</v>
      </c>
      <c r="G371" s="57"/>
    </row>
    <row r="372" spans="1:7" ht="22.5" x14ac:dyDescent="0.2">
      <c r="A372" s="30" t="s">
        <v>189</v>
      </c>
      <c r="B372" s="36" t="s">
        <v>42</v>
      </c>
      <c r="C372" s="36" t="s">
        <v>17</v>
      </c>
      <c r="D372" s="36" t="s">
        <v>286</v>
      </c>
      <c r="E372" s="36" t="s">
        <v>10</v>
      </c>
      <c r="F372" s="60">
        <f>F373+F374</f>
        <v>5260100</v>
      </c>
      <c r="G372" s="57"/>
    </row>
    <row r="373" spans="1:7" x14ac:dyDescent="0.2">
      <c r="A373" s="30" t="s">
        <v>137</v>
      </c>
      <c r="B373" s="36" t="s">
        <v>42</v>
      </c>
      <c r="C373" s="36" t="s">
        <v>17</v>
      </c>
      <c r="D373" s="36" t="s">
        <v>286</v>
      </c>
      <c r="E373" s="36" t="s">
        <v>136</v>
      </c>
      <c r="F373" s="60">
        <v>77700</v>
      </c>
      <c r="G373" s="57"/>
    </row>
    <row r="374" spans="1:7" x14ac:dyDescent="0.2">
      <c r="A374" s="30" t="s">
        <v>165</v>
      </c>
      <c r="B374" s="36" t="s">
        <v>42</v>
      </c>
      <c r="C374" s="36" t="s">
        <v>17</v>
      </c>
      <c r="D374" s="36" t="s">
        <v>286</v>
      </c>
      <c r="E374" s="36" t="s">
        <v>182</v>
      </c>
      <c r="F374" s="60">
        <v>5182400</v>
      </c>
      <c r="G374" s="57"/>
    </row>
    <row r="375" spans="1:7" ht="22.5" x14ac:dyDescent="0.2">
      <c r="A375" s="30" t="s">
        <v>273</v>
      </c>
      <c r="B375" s="36" t="s">
        <v>42</v>
      </c>
      <c r="C375" s="36" t="s">
        <v>17</v>
      </c>
      <c r="D375" s="36" t="s">
        <v>274</v>
      </c>
      <c r="E375" s="36" t="s">
        <v>10</v>
      </c>
      <c r="F375" s="60">
        <f>F376</f>
        <v>3825800</v>
      </c>
      <c r="G375" s="57"/>
    </row>
    <row r="376" spans="1:7" ht="56.25" x14ac:dyDescent="0.2">
      <c r="A376" s="37" t="s">
        <v>275</v>
      </c>
      <c r="B376" s="36" t="s">
        <v>42</v>
      </c>
      <c r="C376" s="36" t="s">
        <v>17</v>
      </c>
      <c r="D376" s="36" t="s">
        <v>276</v>
      </c>
      <c r="E376" s="36" t="s">
        <v>10</v>
      </c>
      <c r="F376" s="60">
        <f>F377</f>
        <v>3825800</v>
      </c>
      <c r="G376" s="57"/>
    </row>
    <row r="377" spans="1:7" ht="33.75" x14ac:dyDescent="0.2">
      <c r="A377" s="30" t="s">
        <v>202</v>
      </c>
      <c r="B377" s="36" t="s">
        <v>42</v>
      </c>
      <c r="C377" s="36" t="s">
        <v>17</v>
      </c>
      <c r="D377" s="36" t="s">
        <v>287</v>
      </c>
      <c r="E377" s="36" t="s">
        <v>10</v>
      </c>
      <c r="F377" s="60">
        <f>F378+F379</f>
        <v>3825800</v>
      </c>
      <c r="G377" s="57"/>
    </row>
    <row r="378" spans="1:7" x14ac:dyDescent="0.2">
      <c r="A378" s="30" t="s">
        <v>137</v>
      </c>
      <c r="B378" s="36" t="s">
        <v>42</v>
      </c>
      <c r="C378" s="36" t="s">
        <v>17</v>
      </c>
      <c r="D378" s="36" t="s">
        <v>287</v>
      </c>
      <c r="E378" s="36" t="s">
        <v>136</v>
      </c>
      <c r="F378" s="60">
        <v>3555800</v>
      </c>
      <c r="G378" s="57"/>
    </row>
    <row r="379" spans="1:7" ht="22.5" x14ac:dyDescent="0.2">
      <c r="A379" s="30" t="s">
        <v>170</v>
      </c>
      <c r="B379" s="36" t="s">
        <v>42</v>
      </c>
      <c r="C379" s="36" t="s">
        <v>17</v>
      </c>
      <c r="D379" s="36" t="s">
        <v>287</v>
      </c>
      <c r="E379" s="36" t="s">
        <v>171</v>
      </c>
      <c r="F379" s="60">
        <v>270000</v>
      </c>
      <c r="G379" s="57"/>
    </row>
    <row r="380" spans="1:7" x14ac:dyDescent="0.2">
      <c r="A380" s="20" t="s">
        <v>271</v>
      </c>
      <c r="B380" s="36" t="s">
        <v>42</v>
      </c>
      <c r="C380" s="36" t="s">
        <v>17</v>
      </c>
      <c r="D380" s="36" t="s">
        <v>268</v>
      </c>
      <c r="E380" s="36" t="s">
        <v>10</v>
      </c>
      <c r="F380" s="60">
        <f>F381</f>
        <v>29736000</v>
      </c>
      <c r="G380" s="57"/>
    </row>
    <row r="381" spans="1:7" ht="56.25" x14ac:dyDescent="0.2">
      <c r="A381" s="71" t="s">
        <v>272</v>
      </c>
      <c r="B381" s="36" t="s">
        <v>42</v>
      </c>
      <c r="C381" s="36" t="s">
        <v>17</v>
      </c>
      <c r="D381" s="36" t="s">
        <v>269</v>
      </c>
      <c r="E381" s="36" t="s">
        <v>10</v>
      </c>
      <c r="F381" s="60">
        <f>F382+F384</f>
        <v>29736000</v>
      </c>
      <c r="G381" s="57"/>
    </row>
    <row r="382" spans="1:7" ht="22.5" x14ac:dyDescent="0.2">
      <c r="A382" s="38" t="s">
        <v>187</v>
      </c>
      <c r="B382" s="36" t="s">
        <v>42</v>
      </c>
      <c r="C382" s="36" t="s">
        <v>17</v>
      </c>
      <c r="D382" s="36" t="s">
        <v>270</v>
      </c>
      <c r="E382" s="36" t="s">
        <v>10</v>
      </c>
      <c r="F382" s="60">
        <f>F383</f>
        <v>12462500</v>
      </c>
      <c r="G382" s="57"/>
    </row>
    <row r="383" spans="1:7" ht="22.5" x14ac:dyDescent="0.2">
      <c r="A383" s="30" t="s">
        <v>239</v>
      </c>
      <c r="B383" s="36" t="s">
        <v>42</v>
      </c>
      <c r="C383" s="36" t="s">
        <v>17</v>
      </c>
      <c r="D383" s="36" t="s">
        <v>270</v>
      </c>
      <c r="E383" s="36" t="s">
        <v>238</v>
      </c>
      <c r="F383" s="60">
        <v>12462500</v>
      </c>
      <c r="G383" s="57"/>
    </row>
    <row r="384" spans="1:7" ht="45" x14ac:dyDescent="0.2">
      <c r="A384" s="37" t="s">
        <v>320</v>
      </c>
      <c r="B384" s="36" t="s">
        <v>42</v>
      </c>
      <c r="C384" s="36" t="s">
        <v>17</v>
      </c>
      <c r="D384" s="36" t="s">
        <v>321</v>
      </c>
      <c r="E384" s="36" t="s">
        <v>10</v>
      </c>
      <c r="F384" s="60">
        <f>F385+F386</f>
        <v>17273500</v>
      </c>
      <c r="G384" s="57"/>
    </row>
    <row r="385" spans="1:7" x14ac:dyDescent="0.2">
      <c r="A385" s="30" t="s">
        <v>137</v>
      </c>
      <c r="B385" s="36" t="s">
        <v>42</v>
      </c>
      <c r="C385" s="36" t="s">
        <v>17</v>
      </c>
      <c r="D385" s="36" t="s">
        <v>321</v>
      </c>
      <c r="E385" s="36" t="s">
        <v>136</v>
      </c>
      <c r="F385" s="60">
        <v>2774800</v>
      </c>
      <c r="G385" s="57"/>
    </row>
    <row r="386" spans="1:7" x14ac:dyDescent="0.2">
      <c r="A386" s="30" t="s">
        <v>165</v>
      </c>
      <c r="B386" s="36" t="s">
        <v>42</v>
      </c>
      <c r="C386" s="36" t="s">
        <v>17</v>
      </c>
      <c r="D386" s="36" t="s">
        <v>321</v>
      </c>
      <c r="E386" s="36" t="s">
        <v>182</v>
      </c>
      <c r="F386" s="60">
        <v>14498700</v>
      </c>
      <c r="G386" s="57"/>
    </row>
    <row r="387" spans="1:7" x14ac:dyDescent="0.2">
      <c r="A387" s="27" t="s">
        <v>46</v>
      </c>
      <c r="B387" s="2" t="s">
        <v>42</v>
      </c>
      <c r="C387" s="2" t="s">
        <v>20</v>
      </c>
      <c r="D387" s="2" t="s">
        <v>7</v>
      </c>
      <c r="E387" s="2" t="s">
        <v>10</v>
      </c>
      <c r="F387" s="78">
        <f>F388+F392+F396+F400+F406+F408+F404</f>
        <v>16005800</v>
      </c>
      <c r="G387" s="57"/>
    </row>
    <row r="388" spans="1:7" x14ac:dyDescent="0.2">
      <c r="A388" s="19" t="s">
        <v>95</v>
      </c>
      <c r="B388" s="3" t="s">
        <v>42</v>
      </c>
      <c r="C388" s="3" t="s">
        <v>20</v>
      </c>
      <c r="D388" s="3" t="s">
        <v>82</v>
      </c>
      <c r="E388" s="3" t="s">
        <v>10</v>
      </c>
      <c r="F388" s="59">
        <f>F390+F391+F389</f>
        <v>381800</v>
      </c>
      <c r="G388" s="57"/>
    </row>
    <row r="389" spans="1:7" x14ac:dyDescent="0.2">
      <c r="A389" s="19" t="s">
        <v>137</v>
      </c>
      <c r="B389" s="3" t="s">
        <v>42</v>
      </c>
      <c r="C389" s="3" t="s">
        <v>20</v>
      </c>
      <c r="D389" s="3" t="s">
        <v>82</v>
      </c>
      <c r="E389" s="3" t="s">
        <v>136</v>
      </c>
      <c r="F389" s="59">
        <v>100000</v>
      </c>
      <c r="G389" s="57"/>
    </row>
    <row r="390" spans="1:7" x14ac:dyDescent="0.2">
      <c r="A390" s="31" t="s">
        <v>142</v>
      </c>
      <c r="B390" s="3" t="s">
        <v>42</v>
      </c>
      <c r="C390" s="3" t="s">
        <v>20</v>
      </c>
      <c r="D390" s="3" t="s">
        <v>82</v>
      </c>
      <c r="E390" s="3" t="s">
        <v>138</v>
      </c>
      <c r="F390" s="59">
        <v>274100</v>
      </c>
      <c r="G390" s="57"/>
    </row>
    <row r="391" spans="1:7" x14ac:dyDescent="0.2">
      <c r="A391" s="30" t="s">
        <v>143</v>
      </c>
      <c r="B391" s="3" t="s">
        <v>42</v>
      </c>
      <c r="C391" s="3" t="s">
        <v>20</v>
      </c>
      <c r="D391" s="3" t="s">
        <v>82</v>
      </c>
      <c r="E391" s="3" t="s">
        <v>140</v>
      </c>
      <c r="F391" s="59">
        <v>7700</v>
      </c>
      <c r="G391" s="57"/>
    </row>
    <row r="392" spans="1:7" x14ac:dyDescent="0.2">
      <c r="A392" s="19" t="s">
        <v>55</v>
      </c>
      <c r="B392" s="3" t="s">
        <v>42</v>
      </c>
      <c r="C392" s="3" t="s">
        <v>20</v>
      </c>
      <c r="D392" s="3" t="s">
        <v>54</v>
      </c>
      <c r="E392" s="13" t="s">
        <v>10</v>
      </c>
      <c r="F392" s="59">
        <f>F393+F394+F395</f>
        <v>3474000</v>
      </c>
      <c r="G392" s="57"/>
    </row>
    <row r="393" spans="1:7" ht="22.5" x14ac:dyDescent="0.2">
      <c r="A393" s="19" t="s">
        <v>133</v>
      </c>
      <c r="B393" s="3" t="s">
        <v>42</v>
      </c>
      <c r="C393" s="3" t="s">
        <v>20</v>
      </c>
      <c r="D393" s="3" t="s">
        <v>54</v>
      </c>
      <c r="E393" s="3" t="s">
        <v>132</v>
      </c>
      <c r="F393" s="58">
        <v>2937500</v>
      </c>
      <c r="G393" s="57"/>
    </row>
    <row r="394" spans="1:7" x14ac:dyDescent="0.2">
      <c r="A394" s="30" t="s">
        <v>191</v>
      </c>
      <c r="B394" s="3" t="s">
        <v>42</v>
      </c>
      <c r="C394" s="3" t="s">
        <v>20</v>
      </c>
      <c r="D394" s="3" t="s">
        <v>54</v>
      </c>
      <c r="E394" s="3" t="s">
        <v>190</v>
      </c>
      <c r="F394" s="58">
        <v>239900</v>
      </c>
      <c r="G394" s="57"/>
    </row>
    <row r="395" spans="1:7" x14ac:dyDescent="0.2">
      <c r="A395" s="19" t="s">
        <v>137</v>
      </c>
      <c r="B395" s="3" t="s">
        <v>42</v>
      </c>
      <c r="C395" s="3" t="s">
        <v>20</v>
      </c>
      <c r="D395" s="3" t="s">
        <v>54</v>
      </c>
      <c r="E395" s="3" t="s">
        <v>136</v>
      </c>
      <c r="F395" s="58">
        <v>296600</v>
      </c>
      <c r="G395" s="57"/>
    </row>
    <row r="396" spans="1:7" x14ac:dyDescent="0.2">
      <c r="A396" s="19" t="s">
        <v>66</v>
      </c>
      <c r="B396" s="3" t="s">
        <v>42</v>
      </c>
      <c r="C396" s="3" t="s">
        <v>20</v>
      </c>
      <c r="D396" s="3" t="s">
        <v>57</v>
      </c>
      <c r="E396" s="3" t="s">
        <v>10</v>
      </c>
      <c r="F396" s="58">
        <f>F397+F398+F399</f>
        <v>8995900</v>
      </c>
      <c r="G396" s="57"/>
    </row>
    <row r="397" spans="1:7" ht="22.5" x14ac:dyDescent="0.2">
      <c r="A397" s="19" t="s">
        <v>133</v>
      </c>
      <c r="B397" s="3" t="s">
        <v>42</v>
      </c>
      <c r="C397" s="3" t="s">
        <v>20</v>
      </c>
      <c r="D397" s="3" t="s">
        <v>57</v>
      </c>
      <c r="E397" s="3" t="s">
        <v>132</v>
      </c>
      <c r="F397" s="58">
        <v>7658800</v>
      </c>
      <c r="G397" s="57"/>
    </row>
    <row r="398" spans="1:7" x14ac:dyDescent="0.2">
      <c r="A398" s="30" t="s">
        <v>191</v>
      </c>
      <c r="B398" s="3" t="s">
        <v>42</v>
      </c>
      <c r="C398" s="3" t="s">
        <v>20</v>
      </c>
      <c r="D398" s="3" t="s">
        <v>57</v>
      </c>
      <c r="E398" s="3" t="s">
        <v>190</v>
      </c>
      <c r="F398" s="58">
        <v>501200</v>
      </c>
      <c r="G398" s="57"/>
    </row>
    <row r="399" spans="1:7" x14ac:dyDescent="0.2">
      <c r="A399" s="19" t="s">
        <v>137</v>
      </c>
      <c r="B399" s="3" t="s">
        <v>42</v>
      </c>
      <c r="C399" s="3" t="s">
        <v>20</v>
      </c>
      <c r="D399" s="3" t="s">
        <v>57</v>
      </c>
      <c r="E399" s="3" t="s">
        <v>136</v>
      </c>
      <c r="F399" s="58">
        <v>835900</v>
      </c>
      <c r="G399" s="57"/>
    </row>
    <row r="400" spans="1:7" ht="22.5" x14ac:dyDescent="0.2">
      <c r="A400" s="19" t="s">
        <v>70</v>
      </c>
      <c r="B400" s="3" t="s">
        <v>42</v>
      </c>
      <c r="C400" s="3" t="s">
        <v>20</v>
      </c>
      <c r="D400" s="3" t="s">
        <v>65</v>
      </c>
      <c r="E400" s="3" t="s">
        <v>10</v>
      </c>
      <c r="F400" s="58">
        <f>F401+F402+F403</f>
        <v>2779100</v>
      </c>
      <c r="G400" s="57"/>
    </row>
    <row r="401" spans="1:7" ht="22.5" x14ac:dyDescent="0.2">
      <c r="A401" s="19" t="s">
        <v>133</v>
      </c>
      <c r="B401" s="3" t="s">
        <v>42</v>
      </c>
      <c r="C401" s="3" t="s">
        <v>20</v>
      </c>
      <c r="D401" s="3" t="s">
        <v>65</v>
      </c>
      <c r="E401" s="3" t="s">
        <v>132</v>
      </c>
      <c r="F401" s="58">
        <v>2490600</v>
      </c>
      <c r="G401" s="57"/>
    </row>
    <row r="402" spans="1:7" x14ac:dyDescent="0.2">
      <c r="A402" s="30" t="s">
        <v>191</v>
      </c>
      <c r="B402" s="3" t="s">
        <v>42</v>
      </c>
      <c r="C402" s="3" t="s">
        <v>20</v>
      </c>
      <c r="D402" s="3" t="s">
        <v>65</v>
      </c>
      <c r="E402" s="3" t="s">
        <v>190</v>
      </c>
      <c r="F402" s="58">
        <v>61600</v>
      </c>
      <c r="G402" s="57"/>
    </row>
    <row r="403" spans="1:7" x14ac:dyDescent="0.2">
      <c r="A403" s="19" t="s">
        <v>137</v>
      </c>
      <c r="B403" s="3" t="s">
        <v>42</v>
      </c>
      <c r="C403" s="3" t="s">
        <v>20</v>
      </c>
      <c r="D403" s="3" t="s">
        <v>65</v>
      </c>
      <c r="E403" s="3" t="s">
        <v>136</v>
      </c>
      <c r="F403" s="58">
        <v>226900</v>
      </c>
      <c r="G403" s="57"/>
    </row>
    <row r="404" spans="1:7" x14ac:dyDescent="0.2">
      <c r="A404" s="19" t="s">
        <v>371</v>
      </c>
      <c r="B404" s="3" t="s">
        <v>42</v>
      </c>
      <c r="C404" s="3" t="s">
        <v>20</v>
      </c>
      <c r="D404" s="3" t="s">
        <v>78</v>
      </c>
      <c r="E404" s="3" t="s">
        <v>10</v>
      </c>
      <c r="F404" s="58">
        <f>F405</f>
        <v>75000</v>
      </c>
      <c r="G404" s="57"/>
    </row>
    <row r="405" spans="1:7" x14ac:dyDescent="0.2">
      <c r="A405" s="19" t="s">
        <v>110</v>
      </c>
      <c r="B405" s="3" t="s">
        <v>42</v>
      </c>
      <c r="C405" s="3" t="s">
        <v>20</v>
      </c>
      <c r="D405" s="3" t="s">
        <v>78</v>
      </c>
      <c r="E405" s="3" t="s">
        <v>154</v>
      </c>
      <c r="F405" s="58">
        <v>75000</v>
      </c>
      <c r="G405" s="57"/>
    </row>
    <row r="406" spans="1:7" x14ac:dyDescent="0.2">
      <c r="A406" s="30" t="s">
        <v>355</v>
      </c>
      <c r="B406" s="3" t="s">
        <v>42</v>
      </c>
      <c r="C406" s="3" t="s">
        <v>20</v>
      </c>
      <c r="D406" s="3" t="s">
        <v>220</v>
      </c>
      <c r="E406" s="3" t="s">
        <v>10</v>
      </c>
      <c r="F406" s="58">
        <f>F407</f>
        <v>100000</v>
      </c>
      <c r="G406" s="57"/>
    </row>
    <row r="407" spans="1:7" x14ac:dyDescent="0.2">
      <c r="A407" s="30" t="s">
        <v>110</v>
      </c>
      <c r="B407" s="3" t="s">
        <v>42</v>
      </c>
      <c r="C407" s="3" t="s">
        <v>20</v>
      </c>
      <c r="D407" s="3" t="s">
        <v>220</v>
      </c>
      <c r="E407" s="3" t="s">
        <v>154</v>
      </c>
      <c r="F407" s="58">
        <v>100000</v>
      </c>
      <c r="G407" s="57"/>
    </row>
    <row r="408" spans="1:7" ht="22.5" x14ac:dyDescent="0.2">
      <c r="A408" s="30" t="s">
        <v>356</v>
      </c>
      <c r="B408" s="3" t="s">
        <v>42</v>
      </c>
      <c r="C408" s="3" t="s">
        <v>20</v>
      </c>
      <c r="D408" s="3" t="s">
        <v>253</v>
      </c>
      <c r="E408" s="3" t="s">
        <v>10</v>
      </c>
      <c r="F408" s="58">
        <f>F409</f>
        <v>200000</v>
      </c>
      <c r="G408" s="57"/>
    </row>
    <row r="409" spans="1:7" x14ac:dyDescent="0.2">
      <c r="A409" s="30" t="s">
        <v>110</v>
      </c>
      <c r="B409" s="3" t="s">
        <v>42</v>
      </c>
      <c r="C409" s="3" t="s">
        <v>20</v>
      </c>
      <c r="D409" s="3" t="s">
        <v>253</v>
      </c>
      <c r="E409" s="3" t="s">
        <v>154</v>
      </c>
      <c r="F409" s="58">
        <v>200000</v>
      </c>
      <c r="G409" s="57"/>
    </row>
    <row r="410" spans="1:7" x14ac:dyDescent="0.2">
      <c r="A410" s="44" t="s">
        <v>41</v>
      </c>
      <c r="B410" s="1" t="s">
        <v>49</v>
      </c>
      <c r="C410" s="1" t="s">
        <v>9</v>
      </c>
      <c r="D410" s="1" t="s">
        <v>7</v>
      </c>
      <c r="E410" s="1" t="s">
        <v>10</v>
      </c>
      <c r="F410" s="74">
        <f>F411</f>
        <v>700000</v>
      </c>
      <c r="G410" s="57"/>
    </row>
    <row r="411" spans="1:7" x14ac:dyDescent="0.2">
      <c r="A411" s="27" t="s">
        <v>100</v>
      </c>
      <c r="B411" s="2" t="s">
        <v>49</v>
      </c>
      <c r="C411" s="2" t="s">
        <v>12</v>
      </c>
      <c r="D411" s="2" t="s">
        <v>7</v>
      </c>
      <c r="E411" s="2" t="s">
        <v>10</v>
      </c>
      <c r="F411" s="78">
        <f>F412</f>
        <v>700000</v>
      </c>
      <c r="G411" s="57"/>
    </row>
    <row r="412" spans="1:7" x14ac:dyDescent="0.2">
      <c r="A412" s="19" t="s">
        <v>104</v>
      </c>
      <c r="B412" s="13" t="s">
        <v>49</v>
      </c>
      <c r="C412" s="13" t="s">
        <v>12</v>
      </c>
      <c r="D412" s="3" t="s">
        <v>61</v>
      </c>
      <c r="E412" s="13" t="s">
        <v>10</v>
      </c>
      <c r="F412" s="59">
        <f>F413</f>
        <v>700000</v>
      </c>
      <c r="G412" s="57"/>
    </row>
    <row r="413" spans="1:7" x14ac:dyDescent="0.2">
      <c r="A413" s="19" t="s">
        <v>137</v>
      </c>
      <c r="B413" s="3" t="s">
        <v>49</v>
      </c>
      <c r="C413" s="3" t="s">
        <v>12</v>
      </c>
      <c r="D413" s="3" t="s">
        <v>61</v>
      </c>
      <c r="E413" s="3" t="s">
        <v>136</v>
      </c>
      <c r="F413" s="59">
        <v>700000</v>
      </c>
      <c r="G413" s="57"/>
    </row>
    <row r="414" spans="1:7" x14ac:dyDescent="0.2">
      <c r="A414" s="32" t="s">
        <v>124</v>
      </c>
      <c r="B414" s="1" t="s">
        <v>21</v>
      </c>
      <c r="C414" s="1" t="s">
        <v>9</v>
      </c>
      <c r="D414" s="1" t="s">
        <v>7</v>
      </c>
      <c r="E414" s="1" t="s">
        <v>10</v>
      </c>
      <c r="F414" s="74">
        <f>F415</f>
        <v>1800000</v>
      </c>
      <c r="G414" s="57"/>
    </row>
    <row r="415" spans="1:7" x14ac:dyDescent="0.2">
      <c r="A415" s="45" t="s">
        <v>123</v>
      </c>
      <c r="B415" s="2" t="s">
        <v>21</v>
      </c>
      <c r="C415" s="2" t="s">
        <v>12</v>
      </c>
      <c r="D415" s="2" t="s">
        <v>7</v>
      </c>
      <c r="E415" s="2" t="s">
        <v>10</v>
      </c>
      <c r="F415" s="78">
        <f>F416</f>
        <v>1800000</v>
      </c>
      <c r="G415" s="57"/>
    </row>
    <row r="416" spans="1:7" ht="33.75" x14ac:dyDescent="0.2">
      <c r="A416" s="30" t="s">
        <v>120</v>
      </c>
      <c r="B416" s="3" t="s">
        <v>21</v>
      </c>
      <c r="C416" s="3" t="s">
        <v>12</v>
      </c>
      <c r="D416" s="3" t="s">
        <v>119</v>
      </c>
      <c r="E416" s="3" t="s">
        <v>10</v>
      </c>
      <c r="F416" s="59">
        <f>F417</f>
        <v>1800000</v>
      </c>
      <c r="G416" s="57"/>
    </row>
    <row r="417" spans="1:7" ht="22.5" x14ac:dyDescent="0.2">
      <c r="A417" s="30" t="s">
        <v>170</v>
      </c>
      <c r="B417" s="3" t="s">
        <v>21</v>
      </c>
      <c r="C417" s="3" t="s">
        <v>12</v>
      </c>
      <c r="D417" s="3" t="s">
        <v>119</v>
      </c>
      <c r="E417" s="3" t="s">
        <v>171</v>
      </c>
      <c r="F417" s="59">
        <v>1800000</v>
      </c>
      <c r="G417" s="57"/>
    </row>
    <row r="418" spans="1:7" x14ac:dyDescent="0.2">
      <c r="A418" s="44" t="s">
        <v>48</v>
      </c>
      <c r="B418" s="1" t="s">
        <v>24</v>
      </c>
      <c r="C418" s="1" t="s">
        <v>9</v>
      </c>
      <c r="D418" s="1" t="s">
        <v>7</v>
      </c>
      <c r="E418" s="1" t="s">
        <v>10</v>
      </c>
      <c r="F418" s="74">
        <f>F419+F424</f>
        <v>25597000</v>
      </c>
      <c r="G418" s="57"/>
    </row>
    <row r="419" spans="1:7" ht="22.5" x14ac:dyDescent="0.2">
      <c r="A419" s="27" t="s">
        <v>112</v>
      </c>
      <c r="B419" s="24">
        <v>14</v>
      </c>
      <c r="C419" s="11" t="s">
        <v>8</v>
      </c>
      <c r="D419" s="11" t="s">
        <v>7</v>
      </c>
      <c r="E419" s="11" t="s">
        <v>10</v>
      </c>
      <c r="F419" s="78">
        <f>F421+F423</f>
        <v>22797000</v>
      </c>
      <c r="G419" s="57"/>
    </row>
    <row r="420" spans="1:7" ht="22.5" x14ac:dyDescent="0.2">
      <c r="A420" s="19" t="s">
        <v>96</v>
      </c>
      <c r="B420" s="22">
        <v>14</v>
      </c>
      <c r="C420" s="9" t="s">
        <v>8</v>
      </c>
      <c r="D420" s="9" t="s">
        <v>106</v>
      </c>
      <c r="E420" s="9" t="s">
        <v>10</v>
      </c>
      <c r="F420" s="58">
        <f>F421</f>
        <v>18797000</v>
      </c>
      <c r="G420" s="57"/>
    </row>
    <row r="421" spans="1:7" x14ac:dyDescent="0.2">
      <c r="A421" s="30" t="s">
        <v>176</v>
      </c>
      <c r="B421" s="22">
        <v>14</v>
      </c>
      <c r="C421" s="9" t="s">
        <v>8</v>
      </c>
      <c r="D421" s="9" t="s">
        <v>106</v>
      </c>
      <c r="E421" s="9" t="s">
        <v>174</v>
      </c>
      <c r="F421" s="58">
        <v>18797000</v>
      </c>
      <c r="G421" s="57"/>
    </row>
    <row r="422" spans="1:7" ht="22.5" x14ac:dyDescent="0.2">
      <c r="A422" s="19" t="s">
        <v>111</v>
      </c>
      <c r="B422" s="23">
        <v>14</v>
      </c>
      <c r="C422" s="9" t="s">
        <v>8</v>
      </c>
      <c r="D422" s="9" t="s">
        <v>105</v>
      </c>
      <c r="E422" s="9" t="s">
        <v>10</v>
      </c>
      <c r="F422" s="58">
        <f>F423</f>
        <v>4000000</v>
      </c>
      <c r="G422" s="57"/>
    </row>
    <row r="423" spans="1:7" x14ac:dyDescent="0.2">
      <c r="A423" s="30" t="s">
        <v>176</v>
      </c>
      <c r="B423" s="23">
        <v>14</v>
      </c>
      <c r="C423" s="26" t="s">
        <v>8</v>
      </c>
      <c r="D423" s="26" t="s">
        <v>105</v>
      </c>
      <c r="E423" s="26" t="s">
        <v>174</v>
      </c>
      <c r="F423" s="58">
        <v>4000000</v>
      </c>
      <c r="G423" s="57"/>
    </row>
    <row r="424" spans="1:7" x14ac:dyDescent="0.2">
      <c r="A424" s="49" t="s">
        <v>87</v>
      </c>
      <c r="B424" s="24">
        <v>14</v>
      </c>
      <c r="C424" s="11" t="s">
        <v>12</v>
      </c>
      <c r="D424" s="11" t="s">
        <v>7</v>
      </c>
      <c r="E424" s="11" t="s">
        <v>10</v>
      </c>
      <c r="F424" s="78">
        <f>F425</f>
        <v>2800000</v>
      </c>
      <c r="G424" s="57"/>
    </row>
    <row r="425" spans="1:7" x14ac:dyDescent="0.2">
      <c r="A425" s="19" t="s">
        <v>358</v>
      </c>
      <c r="B425" s="22">
        <v>14</v>
      </c>
      <c r="C425" s="9" t="s">
        <v>12</v>
      </c>
      <c r="D425" s="9" t="s">
        <v>201</v>
      </c>
      <c r="E425" s="9" t="s">
        <v>10</v>
      </c>
      <c r="F425" s="58">
        <f>F426</f>
        <v>2800000</v>
      </c>
      <c r="G425" s="57"/>
    </row>
    <row r="426" spans="1:7" ht="13.5" thickBot="1" x14ac:dyDescent="0.25">
      <c r="A426" s="51" t="s">
        <v>87</v>
      </c>
      <c r="B426" s="23">
        <v>14</v>
      </c>
      <c r="C426" s="26" t="s">
        <v>12</v>
      </c>
      <c r="D426" s="26" t="s">
        <v>201</v>
      </c>
      <c r="E426" s="26" t="s">
        <v>175</v>
      </c>
      <c r="F426" s="63">
        <v>2800000</v>
      </c>
      <c r="G426" s="57"/>
    </row>
    <row r="427" spans="1:7" s="10" customFormat="1" ht="13.5" thickBot="1" x14ac:dyDescent="0.25">
      <c r="A427" s="52" t="s">
        <v>2</v>
      </c>
      <c r="B427" s="53"/>
      <c r="C427" s="53"/>
      <c r="D427" s="53"/>
      <c r="E427" s="53"/>
      <c r="F427" s="62">
        <f>F8+F72+F76+F88+F123+F147+F151+F220+F261+F286+F410+F414+F418</f>
        <v>1358879540</v>
      </c>
      <c r="G427" s="57"/>
    </row>
    <row r="428" spans="1:7" x14ac:dyDescent="0.2">
      <c r="F428" s="25"/>
    </row>
    <row r="429" spans="1:7" s="7" customFormat="1" x14ac:dyDescent="0.2">
      <c r="D429" s="8"/>
      <c r="F429" s="40"/>
      <c r="G429" s="65"/>
    </row>
    <row r="430" spans="1:7" s="7" customFormat="1" x14ac:dyDescent="0.2">
      <c r="F430" s="17"/>
    </row>
    <row r="431" spans="1:7" s="7" customFormat="1" x14ac:dyDescent="0.2">
      <c r="F431" s="18"/>
    </row>
    <row r="432" spans="1:7" s="7" customFormat="1" x14ac:dyDescent="0.2">
      <c r="F432" s="18"/>
    </row>
    <row r="433" spans="2:6" s="7" customFormat="1" x14ac:dyDescent="0.2">
      <c r="F433" s="17"/>
    </row>
    <row r="434" spans="2:6" s="7" customFormat="1" x14ac:dyDescent="0.2">
      <c r="F434" s="17"/>
    </row>
    <row r="435" spans="2:6" s="7" customFormat="1" x14ac:dyDescent="0.2">
      <c r="F435" s="17"/>
    </row>
    <row r="436" spans="2:6" s="7" customFormat="1" ht="14.25" x14ac:dyDescent="0.2">
      <c r="B436" s="16"/>
      <c r="F436" s="65"/>
    </row>
    <row r="437" spans="2:6" s="7" customFormat="1" x14ac:dyDescent="0.2">
      <c r="F437" s="54"/>
    </row>
    <row r="438" spans="2:6" s="7" customFormat="1" x14ac:dyDescent="0.2">
      <c r="F438" s="54"/>
    </row>
    <row r="439" spans="2:6" s="7" customFormat="1" x14ac:dyDescent="0.2"/>
    <row r="440" spans="2:6" s="7" customFormat="1" x14ac:dyDescent="0.2"/>
    <row r="441" spans="2:6" s="7" customFormat="1" x14ac:dyDescent="0.2"/>
    <row r="442" spans="2:6" s="7" customFormat="1" x14ac:dyDescent="0.2"/>
    <row r="443" spans="2:6" s="7" customFormat="1" x14ac:dyDescent="0.2"/>
    <row r="444" spans="2:6" s="7" customFormat="1" x14ac:dyDescent="0.2"/>
    <row r="445" spans="2:6" s="7" customFormat="1" x14ac:dyDescent="0.2"/>
    <row r="446" spans="2:6" s="7" customFormat="1" x14ac:dyDescent="0.2"/>
    <row r="447" spans="2:6" s="7" customFormat="1" x14ac:dyDescent="0.2"/>
    <row r="448" spans="2:6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  <row r="454" s="7" customFormat="1" x14ac:dyDescent="0.2"/>
    <row r="455" s="7" customFormat="1" x14ac:dyDescent="0.2"/>
    <row r="456" s="7" customFormat="1" x14ac:dyDescent="0.2"/>
    <row r="457" s="7" customFormat="1" x14ac:dyDescent="0.2"/>
    <row r="458" s="7" customFormat="1" x14ac:dyDescent="0.2"/>
    <row r="459" s="7" customFormat="1" x14ac:dyDescent="0.2"/>
    <row r="460" s="7" customFormat="1" x14ac:dyDescent="0.2"/>
    <row r="461" s="7" customFormat="1" x14ac:dyDescent="0.2"/>
    <row r="462" s="7" customFormat="1" x14ac:dyDescent="0.2"/>
    <row r="463" s="7" customFormat="1" x14ac:dyDescent="0.2"/>
    <row r="464" s="7" customFormat="1" x14ac:dyDescent="0.2"/>
    <row r="465" s="7" customFormat="1" x14ac:dyDescent="0.2"/>
    <row r="466" s="7" customFormat="1" x14ac:dyDescent="0.2"/>
    <row r="467" s="7" customFormat="1" x14ac:dyDescent="0.2"/>
    <row r="468" s="7" customFormat="1" x14ac:dyDescent="0.2"/>
    <row r="469" s="7" customFormat="1" x14ac:dyDescent="0.2"/>
    <row r="470" s="7" customFormat="1" x14ac:dyDescent="0.2"/>
    <row r="471" s="7" customFormat="1" x14ac:dyDescent="0.2"/>
    <row r="472" s="7" customFormat="1" x14ac:dyDescent="0.2"/>
    <row r="473" s="7" customFormat="1" x14ac:dyDescent="0.2"/>
    <row r="474" s="7" customFormat="1" x14ac:dyDescent="0.2"/>
    <row r="475" s="7" customFormat="1" x14ac:dyDescent="0.2"/>
    <row r="476" s="7" customFormat="1" x14ac:dyDescent="0.2"/>
    <row r="477" s="7" customFormat="1" x14ac:dyDescent="0.2"/>
    <row r="478" s="7" customFormat="1" x14ac:dyDescent="0.2"/>
    <row r="479" s="7" customFormat="1" x14ac:dyDescent="0.2"/>
    <row r="480" s="7" customFormat="1" x14ac:dyDescent="0.2"/>
    <row r="481" s="7" customFormat="1" x14ac:dyDescent="0.2"/>
    <row r="482" s="7" customFormat="1" x14ac:dyDescent="0.2"/>
    <row r="483" s="7" customFormat="1" x14ac:dyDescent="0.2"/>
    <row r="484" s="7" customFormat="1" x14ac:dyDescent="0.2"/>
    <row r="485" s="7" customFormat="1" x14ac:dyDescent="0.2"/>
    <row r="486" s="7" customFormat="1" x14ac:dyDescent="0.2"/>
    <row r="487" s="7" customFormat="1" x14ac:dyDescent="0.2"/>
    <row r="488" s="7" customFormat="1" x14ac:dyDescent="0.2"/>
    <row r="489" s="7" customFormat="1" x14ac:dyDescent="0.2"/>
    <row r="490" s="7" customFormat="1" x14ac:dyDescent="0.2"/>
    <row r="491" s="7" customFormat="1" x14ac:dyDescent="0.2"/>
    <row r="492" s="7" customFormat="1" x14ac:dyDescent="0.2"/>
    <row r="493" s="7" customFormat="1" x14ac:dyDescent="0.2"/>
    <row r="494" s="7" customFormat="1" x14ac:dyDescent="0.2"/>
    <row r="495" s="7" customFormat="1" x14ac:dyDescent="0.2"/>
    <row r="496" s="7" customFormat="1" x14ac:dyDescent="0.2"/>
    <row r="497" s="7" customFormat="1" x14ac:dyDescent="0.2"/>
    <row r="498" s="7" customFormat="1" x14ac:dyDescent="0.2"/>
    <row r="499" s="7" customFormat="1" x14ac:dyDescent="0.2"/>
    <row r="500" s="7" customFormat="1" x14ac:dyDescent="0.2"/>
    <row r="501" s="7" customFormat="1" x14ac:dyDescent="0.2"/>
    <row r="502" s="7" customFormat="1" x14ac:dyDescent="0.2"/>
    <row r="503" s="7" customFormat="1" x14ac:dyDescent="0.2"/>
    <row r="504" s="7" customFormat="1" x14ac:dyDescent="0.2"/>
    <row r="505" s="7" customFormat="1" x14ac:dyDescent="0.2"/>
    <row r="506" s="7" customFormat="1" x14ac:dyDescent="0.2"/>
    <row r="507" s="7" customFormat="1" x14ac:dyDescent="0.2"/>
    <row r="508" s="7" customFormat="1" x14ac:dyDescent="0.2"/>
    <row r="509" s="7" customFormat="1" x14ac:dyDescent="0.2"/>
    <row r="510" s="7" customFormat="1" x14ac:dyDescent="0.2"/>
    <row r="511" s="7" customFormat="1" x14ac:dyDescent="0.2"/>
    <row r="512" s="7" customFormat="1" x14ac:dyDescent="0.2"/>
    <row r="513" s="7" customFormat="1" x14ac:dyDescent="0.2"/>
    <row r="514" s="7" customFormat="1" x14ac:dyDescent="0.2"/>
    <row r="515" s="7" customFormat="1" x14ac:dyDescent="0.2"/>
    <row r="516" s="7" customFormat="1" x14ac:dyDescent="0.2"/>
    <row r="517" s="7" customFormat="1" x14ac:dyDescent="0.2"/>
    <row r="518" s="7" customFormat="1" x14ac:dyDescent="0.2"/>
    <row r="519" s="7" customFormat="1" x14ac:dyDescent="0.2"/>
    <row r="520" s="7" customFormat="1" x14ac:dyDescent="0.2"/>
    <row r="521" s="7" customFormat="1" x14ac:dyDescent="0.2"/>
    <row r="522" s="7" customFormat="1" x14ac:dyDescent="0.2"/>
    <row r="523" s="7" customFormat="1" x14ac:dyDescent="0.2"/>
    <row r="524" s="7" customFormat="1" x14ac:dyDescent="0.2"/>
    <row r="525" s="7" customFormat="1" x14ac:dyDescent="0.2"/>
    <row r="526" s="7" customFormat="1" x14ac:dyDescent="0.2"/>
    <row r="527" s="7" customFormat="1" x14ac:dyDescent="0.2"/>
    <row r="528" s="7" customFormat="1" x14ac:dyDescent="0.2"/>
    <row r="529" s="7" customFormat="1" x14ac:dyDescent="0.2"/>
    <row r="530" s="7" customFormat="1" x14ac:dyDescent="0.2"/>
    <row r="531" s="7" customFormat="1" x14ac:dyDescent="0.2"/>
    <row r="532" s="7" customFormat="1" x14ac:dyDescent="0.2"/>
    <row r="533" s="7" customFormat="1" x14ac:dyDescent="0.2"/>
    <row r="534" s="7" customFormat="1" x14ac:dyDescent="0.2"/>
    <row r="535" s="7" customFormat="1" x14ac:dyDescent="0.2"/>
    <row r="536" s="7" customFormat="1" x14ac:dyDescent="0.2"/>
    <row r="537" s="7" customFormat="1" x14ac:dyDescent="0.2"/>
    <row r="538" s="7" customFormat="1" x14ac:dyDescent="0.2"/>
    <row r="539" s="7" customFormat="1" x14ac:dyDescent="0.2"/>
    <row r="540" s="7" customFormat="1" x14ac:dyDescent="0.2"/>
    <row r="541" s="7" customFormat="1" x14ac:dyDescent="0.2"/>
    <row r="542" s="7" customFormat="1" x14ac:dyDescent="0.2"/>
    <row r="543" s="7" customFormat="1" x14ac:dyDescent="0.2"/>
    <row r="544" s="7" customFormat="1" x14ac:dyDescent="0.2"/>
    <row r="545" s="7" customFormat="1" x14ac:dyDescent="0.2"/>
    <row r="546" s="7" customFormat="1" x14ac:dyDescent="0.2"/>
    <row r="547" s="7" customFormat="1" x14ac:dyDescent="0.2"/>
    <row r="548" s="7" customFormat="1" x14ac:dyDescent="0.2"/>
    <row r="549" s="7" customFormat="1" x14ac:dyDescent="0.2"/>
    <row r="550" s="7" customFormat="1" x14ac:dyDescent="0.2"/>
    <row r="551" s="7" customFormat="1" x14ac:dyDescent="0.2"/>
    <row r="552" s="7" customFormat="1" x14ac:dyDescent="0.2"/>
    <row r="553" s="7" customFormat="1" x14ac:dyDescent="0.2"/>
    <row r="554" s="7" customFormat="1" x14ac:dyDescent="0.2"/>
    <row r="555" s="7" customFormat="1" x14ac:dyDescent="0.2"/>
    <row r="556" s="7" customFormat="1" x14ac:dyDescent="0.2"/>
    <row r="557" s="7" customFormat="1" x14ac:dyDescent="0.2"/>
    <row r="558" s="7" customFormat="1" x14ac:dyDescent="0.2"/>
    <row r="559" s="7" customFormat="1" x14ac:dyDescent="0.2"/>
    <row r="560" s="7" customFormat="1" x14ac:dyDescent="0.2"/>
    <row r="561" s="7" customFormat="1" x14ac:dyDescent="0.2"/>
    <row r="562" s="7" customFormat="1" x14ac:dyDescent="0.2"/>
    <row r="563" s="7" customFormat="1" x14ac:dyDescent="0.2"/>
    <row r="564" s="7" customFormat="1" x14ac:dyDescent="0.2"/>
    <row r="565" s="7" customFormat="1" x14ac:dyDescent="0.2"/>
    <row r="566" s="7" customFormat="1" x14ac:dyDescent="0.2"/>
    <row r="567" s="7" customFormat="1" x14ac:dyDescent="0.2"/>
    <row r="568" s="7" customFormat="1" x14ac:dyDescent="0.2"/>
    <row r="569" s="7" customFormat="1" x14ac:dyDescent="0.2"/>
    <row r="570" s="7" customFormat="1" x14ac:dyDescent="0.2"/>
    <row r="571" s="7" customFormat="1" x14ac:dyDescent="0.2"/>
    <row r="572" s="7" customFormat="1" x14ac:dyDescent="0.2"/>
    <row r="573" s="7" customFormat="1" x14ac:dyDescent="0.2"/>
    <row r="574" s="7" customFormat="1" x14ac:dyDescent="0.2"/>
    <row r="575" s="7" customFormat="1" x14ac:dyDescent="0.2"/>
    <row r="576" s="7" customFormat="1" x14ac:dyDescent="0.2"/>
    <row r="577" s="7" customFormat="1" x14ac:dyDescent="0.2"/>
    <row r="578" s="7" customFormat="1" x14ac:dyDescent="0.2"/>
    <row r="579" s="7" customFormat="1" x14ac:dyDescent="0.2"/>
    <row r="580" s="7" customFormat="1" x14ac:dyDescent="0.2"/>
    <row r="581" s="7" customFormat="1" x14ac:dyDescent="0.2"/>
    <row r="582" s="7" customFormat="1" x14ac:dyDescent="0.2"/>
    <row r="583" s="7" customFormat="1" x14ac:dyDescent="0.2"/>
    <row r="584" s="7" customFormat="1" x14ac:dyDescent="0.2"/>
    <row r="585" s="7" customFormat="1" x14ac:dyDescent="0.2"/>
    <row r="586" s="7" customFormat="1" x14ac:dyDescent="0.2"/>
    <row r="587" s="7" customFormat="1" x14ac:dyDescent="0.2"/>
    <row r="588" s="7" customFormat="1" x14ac:dyDescent="0.2"/>
    <row r="589" s="7" customFormat="1" x14ac:dyDescent="0.2"/>
    <row r="590" s="7" customFormat="1" x14ac:dyDescent="0.2"/>
    <row r="591" s="7" customFormat="1" x14ac:dyDescent="0.2"/>
    <row r="592" s="7" customFormat="1" x14ac:dyDescent="0.2"/>
    <row r="593" s="7" customFormat="1" x14ac:dyDescent="0.2"/>
    <row r="594" s="7" customFormat="1" x14ac:dyDescent="0.2"/>
    <row r="595" s="7" customFormat="1" x14ac:dyDescent="0.2"/>
    <row r="596" s="7" customFormat="1" x14ac:dyDescent="0.2"/>
    <row r="597" s="7" customFormat="1" x14ac:dyDescent="0.2"/>
    <row r="598" s="7" customFormat="1" x14ac:dyDescent="0.2"/>
    <row r="599" s="7" customFormat="1" x14ac:dyDescent="0.2"/>
    <row r="600" s="7" customFormat="1" x14ac:dyDescent="0.2"/>
    <row r="601" s="7" customFormat="1" x14ac:dyDescent="0.2"/>
    <row r="602" s="7" customFormat="1" x14ac:dyDescent="0.2"/>
    <row r="603" s="7" customFormat="1" x14ac:dyDescent="0.2"/>
    <row r="604" s="7" customFormat="1" x14ac:dyDescent="0.2"/>
    <row r="605" s="7" customFormat="1" x14ac:dyDescent="0.2"/>
    <row r="606" s="7" customFormat="1" x14ac:dyDescent="0.2"/>
    <row r="607" s="7" customFormat="1" x14ac:dyDescent="0.2"/>
    <row r="608" s="7" customFormat="1" x14ac:dyDescent="0.2"/>
    <row r="609" s="7" customFormat="1" x14ac:dyDescent="0.2"/>
    <row r="610" s="7" customFormat="1" x14ac:dyDescent="0.2"/>
    <row r="611" s="7" customFormat="1" x14ac:dyDescent="0.2"/>
    <row r="612" s="7" customFormat="1" x14ac:dyDescent="0.2"/>
    <row r="613" s="7" customFormat="1" x14ac:dyDescent="0.2"/>
    <row r="614" s="7" customFormat="1" x14ac:dyDescent="0.2"/>
    <row r="615" s="7" customFormat="1" x14ac:dyDescent="0.2"/>
    <row r="616" s="7" customFormat="1" x14ac:dyDescent="0.2"/>
    <row r="617" s="7" customFormat="1" x14ac:dyDescent="0.2"/>
    <row r="618" s="7" customFormat="1" x14ac:dyDescent="0.2"/>
    <row r="619" s="7" customFormat="1" x14ac:dyDescent="0.2"/>
    <row r="620" s="7" customFormat="1" x14ac:dyDescent="0.2"/>
    <row r="621" s="7" customFormat="1" x14ac:dyDescent="0.2"/>
    <row r="622" s="7" customFormat="1" x14ac:dyDescent="0.2"/>
    <row r="623" s="7" customFormat="1" x14ac:dyDescent="0.2"/>
    <row r="624" s="7" customFormat="1" x14ac:dyDescent="0.2"/>
    <row r="625" s="7" customFormat="1" x14ac:dyDescent="0.2"/>
    <row r="626" s="7" customFormat="1" x14ac:dyDescent="0.2"/>
    <row r="627" s="7" customFormat="1" x14ac:dyDescent="0.2"/>
    <row r="628" s="7" customFormat="1" x14ac:dyDescent="0.2"/>
    <row r="629" s="7" customFormat="1" x14ac:dyDescent="0.2"/>
    <row r="630" s="7" customFormat="1" x14ac:dyDescent="0.2"/>
    <row r="631" s="7" customFormat="1" x14ac:dyDescent="0.2"/>
    <row r="632" s="7" customFormat="1" x14ac:dyDescent="0.2"/>
    <row r="633" s="7" customFormat="1" x14ac:dyDescent="0.2"/>
    <row r="634" s="7" customFormat="1" x14ac:dyDescent="0.2"/>
    <row r="635" s="7" customFormat="1" x14ac:dyDescent="0.2"/>
    <row r="636" s="7" customFormat="1" x14ac:dyDescent="0.2"/>
    <row r="637" s="7" customFormat="1" x14ac:dyDescent="0.2"/>
    <row r="638" s="7" customFormat="1" x14ac:dyDescent="0.2"/>
    <row r="639" s="7" customFormat="1" x14ac:dyDescent="0.2"/>
    <row r="640" s="7" customFormat="1" x14ac:dyDescent="0.2"/>
    <row r="641" s="7" customFormat="1" x14ac:dyDescent="0.2"/>
    <row r="642" s="7" customFormat="1" x14ac:dyDescent="0.2"/>
    <row r="643" s="7" customFormat="1" x14ac:dyDescent="0.2"/>
    <row r="644" s="7" customFormat="1" x14ac:dyDescent="0.2"/>
    <row r="645" s="7" customFormat="1" x14ac:dyDescent="0.2"/>
    <row r="646" s="7" customFormat="1" x14ac:dyDescent="0.2"/>
    <row r="647" s="7" customFormat="1" x14ac:dyDescent="0.2"/>
    <row r="648" s="7" customFormat="1" x14ac:dyDescent="0.2"/>
    <row r="649" s="7" customFormat="1" x14ac:dyDescent="0.2"/>
    <row r="650" s="7" customFormat="1" x14ac:dyDescent="0.2"/>
    <row r="651" s="7" customFormat="1" x14ac:dyDescent="0.2"/>
    <row r="652" s="7" customFormat="1" x14ac:dyDescent="0.2"/>
    <row r="653" s="7" customFormat="1" x14ac:dyDescent="0.2"/>
    <row r="654" s="7" customFormat="1" x14ac:dyDescent="0.2"/>
    <row r="655" s="7" customFormat="1" x14ac:dyDescent="0.2"/>
    <row r="656" s="7" customFormat="1" x14ac:dyDescent="0.2"/>
    <row r="657" s="7" customFormat="1" x14ac:dyDescent="0.2"/>
    <row r="658" s="7" customFormat="1" x14ac:dyDescent="0.2"/>
    <row r="659" s="7" customFormat="1" x14ac:dyDescent="0.2"/>
    <row r="660" s="7" customFormat="1" x14ac:dyDescent="0.2"/>
    <row r="661" s="7" customFormat="1" x14ac:dyDescent="0.2"/>
    <row r="662" s="7" customFormat="1" x14ac:dyDescent="0.2"/>
    <row r="663" s="7" customFormat="1" x14ac:dyDescent="0.2"/>
    <row r="664" s="7" customFormat="1" x14ac:dyDescent="0.2"/>
    <row r="665" s="7" customFormat="1" x14ac:dyDescent="0.2"/>
    <row r="666" s="7" customFormat="1" x14ac:dyDescent="0.2"/>
    <row r="667" s="7" customFormat="1" x14ac:dyDescent="0.2"/>
    <row r="668" s="7" customFormat="1" x14ac:dyDescent="0.2"/>
    <row r="669" s="7" customFormat="1" x14ac:dyDescent="0.2"/>
    <row r="670" s="7" customFormat="1" x14ac:dyDescent="0.2"/>
    <row r="671" s="7" customFormat="1" x14ac:dyDescent="0.2"/>
    <row r="672" s="7" customFormat="1" x14ac:dyDescent="0.2"/>
    <row r="673" s="7" customFormat="1" x14ac:dyDescent="0.2"/>
    <row r="674" s="7" customFormat="1" x14ac:dyDescent="0.2"/>
    <row r="675" s="7" customFormat="1" x14ac:dyDescent="0.2"/>
    <row r="676" s="7" customFormat="1" x14ac:dyDescent="0.2"/>
    <row r="677" s="7" customFormat="1" x14ac:dyDescent="0.2"/>
    <row r="678" s="7" customFormat="1" x14ac:dyDescent="0.2"/>
    <row r="679" s="7" customFormat="1" x14ac:dyDescent="0.2"/>
    <row r="680" s="7" customFormat="1" x14ac:dyDescent="0.2"/>
    <row r="681" s="7" customFormat="1" x14ac:dyDescent="0.2"/>
    <row r="682" s="7" customFormat="1" x14ac:dyDescent="0.2"/>
    <row r="683" s="7" customFormat="1" x14ac:dyDescent="0.2"/>
    <row r="684" s="7" customFormat="1" x14ac:dyDescent="0.2"/>
    <row r="685" s="7" customFormat="1" x14ac:dyDescent="0.2"/>
    <row r="686" s="7" customFormat="1" x14ac:dyDescent="0.2"/>
    <row r="687" s="7" customFormat="1" x14ac:dyDescent="0.2"/>
    <row r="688" s="7" customFormat="1" x14ac:dyDescent="0.2"/>
    <row r="689" s="7" customFormat="1" x14ac:dyDescent="0.2"/>
    <row r="690" s="7" customFormat="1" x14ac:dyDescent="0.2"/>
    <row r="691" s="7" customFormat="1" x14ac:dyDescent="0.2"/>
    <row r="692" s="7" customFormat="1" x14ac:dyDescent="0.2"/>
    <row r="693" s="7" customFormat="1" x14ac:dyDescent="0.2"/>
    <row r="694" s="7" customFormat="1" x14ac:dyDescent="0.2"/>
    <row r="695" s="7" customFormat="1" x14ac:dyDescent="0.2"/>
    <row r="696" s="7" customFormat="1" x14ac:dyDescent="0.2"/>
    <row r="697" s="7" customFormat="1" x14ac:dyDescent="0.2"/>
    <row r="698" s="7" customFormat="1" x14ac:dyDescent="0.2"/>
    <row r="699" s="7" customFormat="1" x14ac:dyDescent="0.2"/>
    <row r="700" s="7" customFormat="1" x14ac:dyDescent="0.2"/>
    <row r="701" s="7" customFormat="1" x14ac:dyDescent="0.2"/>
    <row r="702" s="7" customFormat="1" x14ac:dyDescent="0.2"/>
    <row r="703" s="7" customFormat="1" x14ac:dyDescent="0.2"/>
    <row r="704" s="7" customFormat="1" x14ac:dyDescent="0.2"/>
    <row r="705" s="7" customFormat="1" x14ac:dyDescent="0.2"/>
    <row r="706" s="7" customFormat="1" x14ac:dyDescent="0.2"/>
    <row r="707" s="7" customFormat="1" x14ac:dyDescent="0.2"/>
    <row r="708" s="7" customFormat="1" x14ac:dyDescent="0.2"/>
    <row r="709" s="7" customFormat="1" x14ac:dyDescent="0.2"/>
    <row r="710" s="7" customFormat="1" x14ac:dyDescent="0.2"/>
    <row r="711" s="7" customFormat="1" x14ac:dyDescent="0.2"/>
    <row r="712" s="7" customFormat="1" x14ac:dyDescent="0.2"/>
    <row r="713" s="7" customFormat="1" x14ac:dyDescent="0.2"/>
    <row r="714" s="7" customFormat="1" x14ac:dyDescent="0.2"/>
    <row r="715" s="7" customFormat="1" x14ac:dyDescent="0.2"/>
    <row r="716" s="7" customFormat="1" x14ac:dyDescent="0.2"/>
    <row r="717" s="7" customFormat="1" x14ac:dyDescent="0.2"/>
    <row r="718" s="7" customFormat="1" x14ac:dyDescent="0.2"/>
    <row r="719" s="7" customFormat="1" x14ac:dyDescent="0.2"/>
    <row r="720" s="7" customFormat="1" x14ac:dyDescent="0.2"/>
    <row r="721" s="7" customFormat="1" x14ac:dyDescent="0.2"/>
    <row r="722" s="7" customFormat="1" x14ac:dyDescent="0.2"/>
    <row r="723" s="7" customFormat="1" x14ac:dyDescent="0.2"/>
    <row r="724" s="7" customFormat="1" x14ac:dyDescent="0.2"/>
    <row r="725" s="7" customFormat="1" x14ac:dyDescent="0.2"/>
    <row r="726" s="7" customFormat="1" x14ac:dyDescent="0.2"/>
    <row r="727" s="7" customFormat="1" x14ac:dyDescent="0.2"/>
    <row r="728" s="7" customFormat="1" x14ac:dyDescent="0.2"/>
    <row r="729" s="7" customFormat="1" x14ac:dyDescent="0.2"/>
    <row r="730" s="7" customFormat="1" x14ac:dyDescent="0.2"/>
    <row r="731" s="7" customFormat="1" x14ac:dyDescent="0.2"/>
    <row r="732" s="7" customFormat="1" x14ac:dyDescent="0.2"/>
    <row r="733" s="7" customFormat="1" x14ac:dyDescent="0.2"/>
    <row r="734" s="7" customFormat="1" x14ac:dyDescent="0.2"/>
    <row r="735" s="7" customFormat="1" x14ac:dyDescent="0.2"/>
    <row r="736" s="7" customFormat="1" x14ac:dyDescent="0.2"/>
    <row r="737" s="7" customFormat="1" x14ac:dyDescent="0.2"/>
    <row r="738" s="7" customFormat="1" x14ac:dyDescent="0.2"/>
    <row r="739" s="7" customFormat="1" x14ac:dyDescent="0.2"/>
    <row r="740" s="7" customFormat="1" x14ac:dyDescent="0.2"/>
    <row r="741" s="7" customFormat="1" x14ac:dyDescent="0.2"/>
    <row r="742" s="7" customFormat="1" x14ac:dyDescent="0.2"/>
    <row r="743" s="7" customFormat="1" x14ac:dyDescent="0.2"/>
    <row r="744" s="7" customFormat="1" x14ac:dyDescent="0.2"/>
    <row r="745" s="7" customFormat="1" x14ac:dyDescent="0.2"/>
    <row r="746" s="7" customFormat="1" x14ac:dyDescent="0.2"/>
    <row r="747" s="7" customFormat="1" x14ac:dyDescent="0.2"/>
    <row r="748" s="7" customFormat="1" x14ac:dyDescent="0.2"/>
    <row r="749" s="7" customFormat="1" x14ac:dyDescent="0.2"/>
    <row r="750" s="7" customFormat="1" x14ac:dyDescent="0.2"/>
    <row r="751" s="7" customFormat="1" x14ac:dyDescent="0.2"/>
    <row r="752" s="7" customFormat="1" x14ac:dyDescent="0.2"/>
    <row r="753" s="7" customFormat="1" x14ac:dyDescent="0.2"/>
    <row r="754" s="7" customFormat="1" x14ac:dyDescent="0.2"/>
    <row r="755" s="7" customFormat="1" x14ac:dyDescent="0.2"/>
    <row r="756" s="7" customFormat="1" x14ac:dyDescent="0.2"/>
    <row r="757" s="7" customFormat="1" x14ac:dyDescent="0.2"/>
    <row r="758" s="7" customFormat="1" x14ac:dyDescent="0.2"/>
    <row r="759" s="7" customFormat="1" x14ac:dyDescent="0.2"/>
    <row r="760" s="7" customFormat="1" x14ac:dyDescent="0.2"/>
    <row r="761" s="7" customFormat="1" x14ac:dyDescent="0.2"/>
    <row r="762" s="7" customFormat="1" x14ac:dyDescent="0.2"/>
    <row r="763" s="7" customFormat="1" x14ac:dyDescent="0.2"/>
    <row r="764" s="7" customFormat="1" x14ac:dyDescent="0.2"/>
    <row r="765" s="7" customFormat="1" x14ac:dyDescent="0.2"/>
    <row r="766" s="7" customFormat="1" x14ac:dyDescent="0.2"/>
    <row r="767" s="7" customFormat="1" x14ac:dyDescent="0.2"/>
    <row r="768" s="7" customFormat="1" x14ac:dyDescent="0.2"/>
    <row r="769" s="7" customFormat="1" x14ac:dyDescent="0.2"/>
    <row r="770" s="7" customFormat="1" x14ac:dyDescent="0.2"/>
    <row r="771" s="7" customFormat="1" x14ac:dyDescent="0.2"/>
    <row r="772" s="7" customFormat="1" x14ac:dyDescent="0.2"/>
    <row r="773" s="7" customFormat="1" x14ac:dyDescent="0.2"/>
    <row r="774" s="7" customFormat="1" x14ac:dyDescent="0.2"/>
    <row r="775" s="7" customFormat="1" x14ac:dyDescent="0.2"/>
    <row r="776" s="7" customFormat="1" x14ac:dyDescent="0.2"/>
    <row r="777" s="7" customFormat="1" x14ac:dyDescent="0.2"/>
    <row r="778" s="7" customFormat="1" x14ac:dyDescent="0.2"/>
    <row r="779" s="7" customFormat="1" x14ac:dyDescent="0.2"/>
    <row r="780" s="7" customFormat="1" x14ac:dyDescent="0.2"/>
    <row r="781" s="7" customFormat="1" x14ac:dyDescent="0.2"/>
    <row r="782" s="7" customFormat="1" x14ac:dyDescent="0.2"/>
    <row r="783" s="7" customFormat="1" x14ac:dyDescent="0.2"/>
    <row r="784" s="7" customFormat="1" x14ac:dyDescent="0.2"/>
    <row r="785" s="7" customFormat="1" x14ac:dyDescent="0.2"/>
    <row r="786" s="7" customFormat="1" x14ac:dyDescent="0.2"/>
    <row r="787" s="7" customFormat="1" x14ac:dyDescent="0.2"/>
    <row r="788" s="7" customFormat="1" x14ac:dyDescent="0.2"/>
    <row r="789" s="7" customFormat="1" x14ac:dyDescent="0.2"/>
    <row r="790" s="7" customFormat="1" x14ac:dyDescent="0.2"/>
    <row r="791" s="7" customFormat="1" x14ac:dyDescent="0.2"/>
    <row r="792" s="7" customFormat="1" x14ac:dyDescent="0.2"/>
    <row r="793" s="7" customFormat="1" x14ac:dyDescent="0.2"/>
    <row r="794" s="7" customFormat="1" x14ac:dyDescent="0.2"/>
    <row r="795" s="7" customFormat="1" x14ac:dyDescent="0.2"/>
    <row r="796" s="7" customFormat="1" x14ac:dyDescent="0.2"/>
    <row r="797" s="7" customFormat="1" x14ac:dyDescent="0.2"/>
    <row r="798" s="7" customFormat="1" x14ac:dyDescent="0.2"/>
    <row r="799" s="7" customFormat="1" x14ac:dyDescent="0.2"/>
    <row r="800" s="7" customFormat="1" x14ac:dyDescent="0.2"/>
    <row r="801" s="7" customFormat="1" x14ac:dyDescent="0.2"/>
    <row r="802" s="7" customFormat="1" x14ac:dyDescent="0.2"/>
    <row r="803" s="7" customFormat="1" x14ac:dyDescent="0.2"/>
    <row r="804" s="7" customFormat="1" x14ac:dyDescent="0.2"/>
    <row r="805" s="7" customFormat="1" x14ac:dyDescent="0.2"/>
    <row r="806" s="7" customFormat="1" x14ac:dyDescent="0.2"/>
    <row r="807" s="7" customFormat="1" x14ac:dyDescent="0.2"/>
    <row r="808" s="7" customFormat="1" x14ac:dyDescent="0.2"/>
    <row r="809" s="7" customFormat="1" x14ac:dyDescent="0.2"/>
    <row r="810" s="7" customFormat="1" x14ac:dyDescent="0.2"/>
    <row r="811" s="7" customFormat="1" x14ac:dyDescent="0.2"/>
    <row r="812" s="7" customFormat="1" x14ac:dyDescent="0.2"/>
    <row r="813" s="7" customFormat="1" x14ac:dyDescent="0.2"/>
    <row r="814" s="7" customFormat="1" x14ac:dyDescent="0.2"/>
    <row r="815" s="7" customFormat="1" x14ac:dyDescent="0.2"/>
    <row r="816" s="7" customFormat="1" x14ac:dyDescent="0.2"/>
    <row r="817" s="7" customFormat="1" x14ac:dyDescent="0.2"/>
    <row r="818" s="7" customFormat="1" x14ac:dyDescent="0.2"/>
    <row r="819" s="7" customFormat="1" x14ac:dyDescent="0.2"/>
    <row r="820" s="7" customFormat="1" x14ac:dyDescent="0.2"/>
    <row r="821" s="7" customFormat="1" x14ac:dyDescent="0.2"/>
    <row r="822" s="7" customFormat="1" x14ac:dyDescent="0.2"/>
    <row r="823" s="7" customFormat="1" x14ac:dyDescent="0.2"/>
    <row r="824" s="7" customFormat="1" x14ac:dyDescent="0.2"/>
    <row r="825" s="7" customFormat="1" x14ac:dyDescent="0.2"/>
    <row r="826" s="7" customFormat="1" x14ac:dyDescent="0.2"/>
    <row r="827" s="7" customFormat="1" x14ac:dyDescent="0.2"/>
    <row r="828" s="7" customFormat="1" x14ac:dyDescent="0.2"/>
    <row r="829" s="7" customFormat="1" x14ac:dyDescent="0.2"/>
    <row r="830" s="7" customFormat="1" x14ac:dyDescent="0.2"/>
    <row r="831" s="7" customFormat="1" x14ac:dyDescent="0.2"/>
    <row r="832" s="7" customFormat="1" x14ac:dyDescent="0.2"/>
    <row r="833" s="7" customFormat="1" x14ac:dyDescent="0.2"/>
    <row r="834" s="7" customFormat="1" x14ac:dyDescent="0.2"/>
    <row r="835" s="7" customFormat="1" x14ac:dyDescent="0.2"/>
    <row r="836" s="7" customFormat="1" x14ac:dyDescent="0.2"/>
    <row r="837" s="7" customFormat="1" x14ac:dyDescent="0.2"/>
    <row r="838" s="7" customFormat="1" x14ac:dyDescent="0.2"/>
    <row r="839" s="7" customFormat="1" x14ac:dyDescent="0.2"/>
    <row r="840" s="7" customFormat="1" x14ac:dyDescent="0.2"/>
    <row r="841" s="7" customFormat="1" x14ac:dyDescent="0.2"/>
    <row r="842" s="7" customFormat="1" x14ac:dyDescent="0.2"/>
    <row r="843" s="7" customFormat="1" x14ac:dyDescent="0.2"/>
    <row r="844" s="7" customFormat="1" x14ac:dyDescent="0.2"/>
    <row r="845" s="7" customFormat="1" x14ac:dyDescent="0.2"/>
    <row r="846" s="7" customFormat="1" x14ac:dyDescent="0.2"/>
    <row r="847" s="7" customFormat="1" x14ac:dyDescent="0.2"/>
    <row r="848" s="7" customFormat="1" x14ac:dyDescent="0.2"/>
    <row r="849" s="7" customFormat="1" x14ac:dyDescent="0.2"/>
    <row r="850" s="7" customFormat="1" x14ac:dyDescent="0.2"/>
    <row r="851" s="7" customFormat="1" x14ac:dyDescent="0.2"/>
    <row r="852" s="7" customFormat="1" x14ac:dyDescent="0.2"/>
    <row r="853" s="7" customFormat="1" x14ac:dyDescent="0.2"/>
    <row r="854" s="7" customFormat="1" x14ac:dyDescent="0.2"/>
    <row r="855" s="7" customFormat="1" x14ac:dyDescent="0.2"/>
    <row r="856" s="7" customFormat="1" x14ac:dyDescent="0.2"/>
    <row r="857" s="7" customFormat="1" x14ac:dyDescent="0.2"/>
    <row r="858" s="7" customFormat="1" x14ac:dyDescent="0.2"/>
    <row r="859" s="7" customFormat="1" x14ac:dyDescent="0.2"/>
    <row r="860" s="7" customFormat="1" x14ac:dyDescent="0.2"/>
    <row r="861" s="7" customFormat="1" x14ac:dyDescent="0.2"/>
    <row r="862" s="7" customFormat="1" x14ac:dyDescent="0.2"/>
    <row r="863" s="7" customFormat="1" x14ac:dyDescent="0.2"/>
    <row r="864" s="7" customFormat="1" x14ac:dyDescent="0.2"/>
    <row r="865" s="7" customFormat="1" x14ac:dyDescent="0.2"/>
    <row r="866" s="7" customFormat="1" x14ac:dyDescent="0.2"/>
    <row r="867" s="7" customFormat="1" x14ac:dyDescent="0.2"/>
    <row r="868" s="7" customFormat="1" x14ac:dyDescent="0.2"/>
    <row r="869" s="7" customFormat="1" x14ac:dyDescent="0.2"/>
    <row r="870" s="7" customFormat="1" x14ac:dyDescent="0.2"/>
    <row r="871" s="7" customFormat="1" x14ac:dyDescent="0.2"/>
    <row r="872" s="7" customFormat="1" x14ac:dyDescent="0.2"/>
    <row r="873" s="7" customFormat="1" x14ac:dyDescent="0.2"/>
    <row r="874" s="7" customFormat="1" x14ac:dyDescent="0.2"/>
    <row r="875" s="7" customFormat="1" x14ac:dyDescent="0.2"/>
    <row r="876" s="7" customFormat="1" x14ac:dyDescent="0.2"/>
    <row r="877" s="7" customFormat="1" x14ac:dyDescent="0.2"/>
    <row r="878" s="7" customFormat="1" x14ac:dyDescent="0.2"/>
    <row r="879" s="7" customFormat="1" x14ac:dyDescent="0.2"/>
    <row r="880" s="7" customFormat="1" x14ac:dyDescent="0.2"/>
    <row r="881" s="7" customFormat="1" x14ac:dyDescent="0.2"/>
    <row r="882" s="7" customFormat="1" x14ac:dyDescent="0.2"/>
    <row r="883" s="7" customFormat="1" x14ac:dyDescent="0.2"/>
    <row r="884" s="7" customFormat="1" x14ac:dyDescent="0.2"/>
    <row r="885" s="7" customFormat="1" x14ac:dyDescent="0.2"/>
    <row r="886" s="7" customFormat="1" x14ac:dyDescent="0.2"/>
    <row r="887" s="7" customFormat="1" x14ac:dyDescent="0.2"/>
    <row r="888" s="7" customFormat="1" x14ac:dyDescent="0.2"/>
    <row r="889" s="7" customFormat="1" x14ac:dyDescent="0.2"/>
    <row r="890" s="7" customFormat="1" x14ac:dyDescent="0.2"/>
    <row r="891" s="7" customFormat="1" x14ac:dyDescent="0.2"/>
    <row r="892" s="7" customFormat="1" x14ac:dyDescent="0.2"/>
    <row r="893" s="7" customFormat="1" x14ac:dyDescent="0.2"/>
    <row r="894" s="7" customFormat="1" x14ac:dyDescent="0.2"/>
    <row r="895" s="7" customFormat="1" x14ac:dyDescent="0.2"/>
    <row r="896" s="7" customFormat="1" x14ac:dyDescent="0.2"/>
    <row r="897" s="7" customFormat="1" x14ac:dyDescent="0.2"/>
    <row r="898" s="7" customFormat="1" x14ac:dyDescent="0.2"/>
    <row r="899" s="7" customFormat="1" x14ac:dyDescent="0.2"/>
    <row r="900" s="7" customFormat="1" x14ac:dyDescent="0.2"/>
    <row r="901" s="7" customFormat="1" x14ac:dyDescent="0.2"/>
    <row r="902" s="7" customFormat="1" x14ac:dyDescent="0.2"/>
    <row r="903" s="7" customFormat="1" x14ac:dyDescent="0.2"/>
    <row r="904" s="7" customFormat="1" x14ac:dyDescent="0.2"/>
    <row r="905" s="7" customFormat="1" x14ac:dyDescent="0.2"/>
    <row r="906" s="7" customFormat="1" x14ac:dyDescent="0.2"/>
    <row r="907" s="7" customFormat="1" x14ac:dyDescent="0.2"/>
    <row r="908" s="7" customFormat="1" x14ac:dyDescent="0.2"/>
    <row r="909" s="7" customFormat="1" x14ac:dyDescent="0.2"/>
    <row r="910" s="7" customFormat="1" x14ac:dyDescent="0.2"/>
    <row r="911" s="7" customFormat="1" x14ac:dyDescent="0.2"/>
    <row r="912" s="7" customFormat="1" x14ac:dyDescent="0.2"/>
    <row r="913" s="7" customFormat="1" x14ac:dyDescent="0.2"/>
    <row r="914" s="7" customFormat="1" x14ac:dyDescent="0.2"/>
    <row r="915" s="7" customFormat="1" x14ac:dyDescent="0.2"/>
    <row r="916" s="7" customFormat="1" x14ac:dyDescent="0.2"/>
    <row r="917" s="7" customFormat="1" x14ac:dyDescent="0.2"/>
    <row r="918" s="7" customFormat="1" x14ac:dyDescent="0.2"/>
    <row r="919" s="7" customFormat="1" x14ac:dyDescent="0.2"/>
    <row r="920" s="7" customFormat="1" x14ac:dyDescent="0.2"/>
    <row r="921" s="7" customFormat="1" x14ac:dyDescent="0.2"/>
    <row r="922" s="7" customFormat="1" x14ac:dyDescent="0.2"/>
    <row r="923" s="7" customFormat="1" x14ac:dyDescent="0.2"/>
    <row r="924" s="7" customFormat="1" x14ac:dyDescent="0.2"/>
    <row r="925" s="7" customFormat="1" x14ac:dyDescent="0.2"/>
    <row r="926" s="7" customFormat="1" x14ac:dyDescent="0.2"/>
    <row r="927" s="7" customFormat="1" x14ac:dyDescent="0.2"/>
    <row r="928" s="7" customFormat="1" x14ac:dyDescent="0.2"/>
    <row r="929" s="7" customFormat="1" x14ac:dyDescent="0.2"/>
    <row r="930" s="7" customFormat="1" x14ac:dyDescent="0.2"/>
    <row r="931" s="7" customFormat="1" x14ac:dyDescent="0.2"/>
    <row r="932" s="7" customFormat="1" x14ac:dyDescent="0.2"/>
    <row r="933" s="7" customFormat="1" x14ac:dyDescent="0.2"/>
    <row r="934" s="7" customFormat="1" x14ac:dyDescent="0.2"/>
    <row r="935" s="7" customFormat="1" x14ac:dyDescent="0.2"/>
    <row r="936" s="7" customFormat="1" x14ac:dyDescent="0.2"/>
    <row r="937" s="7" customFormat="1" x14ac:dyDescent="0.2"/>
    <row r="938" s="7" customFormat="1" x14ac:dyDescent="0.2"/>
    <row r="939" s="7" customFormat="1" x14ac:dyDescent="0.2"/>
    <row r="940" s="7" customFormat="1" x14ac:dyDescent="0.2"/>
    <row r="941" s="7" customFormat="1" x14ac:dyDescent="0.2"/>
    <row r="942" s="7" customFormat="1" x14ac:dyDescent="0.2"/>
    <row r="943" s="7" customFormat="1" x14ac:dyDescent="0.2"/>
    <row r="944" s="7" customFormat="1" x14ac:dyDescent="0.2"/>
    <row r="945" s="7" customFormat="1" x14ac:dyDescent="0.2"/>
    <row r="946" s="7" customFormat="1" x14ac:dyDescent="0.2"/>
    <row r="947" s="7" customFormat="1" x14ac:dyDescent="0.2"/>
    <row r="948" s="7" customFormat="1" x14ac:dyDescent="0.2"/>
    <row r="949" s="7" customFormat="1" x14ac:dyDescent="0.2"/>
    <row r="950" s="7" customFormat="1" x14ac:dyDescent="0.2"/>
    <row r="951" s="7" customFormat="1" x14ac:dyDescent="0.2"/>
    <row r="952" s="7" customFormat="1" x14ac:dyDescent="0.2"/>
    <row r="953" s="7" customFormat="1" x14ac:dyDescent="0.2"/>
    <row r="954" s="7" customFormat="1" x14ac:dyDescent="0.2"/>
    <row r="955" s="7" customFormat="1" x14ac:dyDescent="0.2"/>
    <row r="956" s="7" customFormat="1" x14ac:dyDescent="0.2"/>
    <row r="957" s="7" customFormat="1" x14ac:dyDescent="0.2"/>
    <row r="958" s="7" customFormat="1" x14ac:dyDescent="0.2"/>
    <row r="959" s="7" customFormat="1" x14ac:dyDescent="0.2"/>
    <row r="960" s="7" customFormat="1" x14ac:dyDescent="0.2"/>
    <row r="961" s="7" customFormat="1" x14ac:dyDescent="0.2"/>
    <row r="962" s="7" customFormat="1" x14ac:dyDescent="0.2"/>
    <row r="963" s="7" customFormat="1" x14ac:dyDescent="0.2"/>
    <row r="964" s="7" customFormat="1" x14ac:dyDescent="0.2"/>
    <row r="965" s="7" customFormat="1" x14ac:dyDescent="0.2"/>
    <row r="966" s="7" customFormat="1" x14ac:dyDescent="0.2"/>
    <row r="967" s="7" customFormat="1" x14ac:dyDescent="0.2"/>
    <row r="968" s="7" customFormat="1" x14ac:dyDescent="0.2"/>
    <row r="969" s="7" customFormat="1" x14ac:dyDescent="0.2"/>
    <row r="970" s="7" customFormat="1" x14ac:dyDescent="0.2"/>
    <row r="971" s="7" customFormat="1" x14ac:dyDescent="0.2"/>
    <row r="972" s="7" customFormat="1" x14ac:dyDescent="0.2"/>
    <row r="973" s="7" customFormat="1" x14ac:dyDescent="0.2"/>
    <row r="974" s="7" customFormat="1" x14ac:dyDescent="0.2"/>
    <row r="975" s="7" customFormat="1" x14ac:dyDescent="0.2"/>
    <row r="976" s="7" customFormat="1" x14ac:dyDescent="0.2"/>
    <row r="977" s="7" customFormat="1" x14ac:dyDescent="0.2"/>
    <row r="978" s="7" customFormat="1" x14ac:dyDescent="0.2"/>
    <row r="979" s="7" customFormat="1" x14ac:dyDescent="0.2"/>
    <row r="980" s="7" customFormat="1" x14ac:dyDescent="0.2"/>
    <row r="981" s="7" customFormat="1" x14ac:dyDescent="0.2"/>
    <row r="982" s="7" customFormat="1" x14ac:dyDescent="0.2"/>
    <row r="983" s="7" customFormat="1" x14ac:dyDescent="0.2"/>
    <row r="984" s="7" customFormat="1" x14ac:dyDescent="0.2"/>
    <row r="985" s="7" customFormat="1" x14ac:dyDescent="0.2"/>
    <row r="986" s="7" customFormat="1" x14ac:dyDescent="0.2"/>
    <row r="987" s="7" customFormat="1" x14ac:dyDescent="0.2"/>
    <row r="988" s="7" customFormat="1" x14ac:dyDescent="0.2"/>
    <row r="989" s="7" customFormat="1" x14ac:dyDescent="0.2"/>
    <row r="990" s="7" customFormat="1" x14ac:dyDescent="0.2"/>
    <row r="991" s="7" customFormat="1" x14ac:dyDescent="0.2"/>
    <row r="992" s="7" customFormat="1" x14ac:dyDescent="0.2"/>
    <row r="993" s="7" customFormat="1" x14ac:dyDescent="0.2"/>
    <row r="994" s="7" customFormat="1" x14ac:dyDescent="0.2"/>
    <row r="995" s="7" customFormat="1" x14ac:dyDescent="0.2"/>
    <row r="996" s="7" customFormat="1" x14ac:dyDescent="0.2"/>
    <row r="997" s="7" customFormat="1" x14ac:dyDescent="0.2"/>
    <row r="998" s="7" customFormat="1" x14ac:dyDescent="0.2"/>
    <row r="999" s="7" customFormat="1" x14ac:dyDescent="0.2"/>
    <row r="1000" s="7" customFormat="1" x14ac:dyDescent="0.2"/>
    <row r="1001" s="7" customFormat="1" x14ac:dyDescent="0.2"/>
    <row r="1002" s="7" customFormat="1" x14ac:dyDescent="0.2"/>
    <row r="1003" s="7" customFormat="1" x14ac:dyDescent="0.2"/>
    <row r="1004" s="7" customFormat="1" x14ac:dyDescent="0.2"/>
    <row r="1005" s="7" customFormat="1" x14ac:dyDescent="0.2"/>
    <row r="1006" s="7" customFormat="1" x14ac:dyDescent="0.2"/>
    <row r="1007" s="7" customFormat="1" x14ac:dyDescent="0.2"/>
    <row r="1008" s="7" customFormat="1" x14ac:dyDescent="0.2"/>
    <row r="1009" s="7" customFormat="1" x14ac:dyDescent="0.2"/>
    <row r="1010" s="7" customFormat="1" x14ac:dyDescent="0.2"/>
    <row r="1011" s="7" customFormat="1" x14ac:dyDescent="0.2"/>
    <row r="1012" s="7" customFormat="1" x14ac:dyDescent="0.2"/>
    <row r="1013" s="7" customFormat="1" x14ac:dyDescent="0.2"/>
    <row r="1014" s="7" customFormat="1" x14ac:dyDescent="0.2"/>
    <row r="1015" s="7" customFormat="1" x14ac:dyDescent="0.2"/>
    <row r="1016" s="7" customFormat="1" x14ac:dyDescent="0.2"/>
    <row r="1017" s="7" customFormat="1" x14ac:dyDescent="0.2"/>
    <row r="1018" s="7" customFormat="1" x14ac:dyDescent="0.2"/>
    <row r="1019" s="7" customFormat="1" x14ac:dyDescent="0.2"/>
    <row r="1020" s="7" customFormat="1" x14ac:dyDescent="0.2"/>
    <row r="1021" s="7" customFormat="1" x14ac:dyDescent="0.2"/>
    <row r="1022" s="7" customFormat="1" x14ac:dyDescent="0.2"/>
    <row r="1023" s="7" customFormat="1" x14ac:dyDescent="0.2"/>
    <row r="1024" s="7" customFormat="1" x14ac:dyDescent="0.2"/>
    <row r="1025" s="7" customFormat="1" x14ac:dyDescent="0.2"/>
    <row r="1026" s="7" customFormat="1" x14ac:dyDescent="0.2"/>
    <row r="1027" s="7" customFormat="1" x14ac:dyDescent="0.2"/>
    <row r="1028" s="7" customFormat="1" x14ac:dyDescent="0.2"/>
    <row r="1029" s="7" customFormat="1" x14ac:dyDescent="0.2"/>
    <row r="1030" s="7" customFormat="1" x14ac:dyDescent="0.2"/>
    <row r="1031" s="7" customFormat="1" x14ac:dyDescent="0.2"/>
    <row r="1032" s="7" customFormat="1" x14ac:dyDescent="0.2"/>
    <row r="1033" s="7" customFormat="1" x14ac:dyDescent="0.2"/>
    <row r="1034" s="7" customFormat="1" x14ac:dyDescent="0.2"/>
    <row r="1035" s="7" customFormat="1" x14ac:dyDescent="0.2"/>
    <row r="1036" s="7" customFormat="1" x14ac:dyDescent="0.2"/>
    <row r="1037" s="7" customFormat="1" x14ac:dyDescent="0.2"/>
    <row r="1038" s="7" customFormat="1" x14ac:dyDescent="0.2"/>
    <row r="1039" s="7" customFormat="1" x14ac:dyDescent="0.2"/>
    <row r="1040" s="7" customFormat="1" x14ac:dyDescent="0.2"/>
    <row r="1041" s="7" customFormat="1" x14ac:dyDescent="0.2"/>
    <row r="1042" s="7" customFormat="1" x14ac:dyDescent="0.2"/>
    <row r="1043" s="7" customFormat="1" x14ac:dyDescent="0.2"/>
    <row r="1044" s="7" customFormat="1" x14ac:dyDescent="0.2"/>
    <row r="1045" s="7" customFormat="1" x14ac:dyDescent="0.2"/>
    <row r="1046" s="7" customFormat="1" x14ac:dyDescent="0.2"/>
    <row r="1047" s="7" customFormat="1" x14ac:dyDescent="0.2"/>
    <row r="1048" s="7" customFormat="1" x14ac:dyDescent="0.2"/>
    <row r="1049" s="7" customFormat="1" x14ac:dyDescent="0.2"/>
    <row r="1050" s="7" customFormat="1" x14ac:dyDescent="0.2"/>
    <row r="1051" s="7" customFormat="1" x14ac:dyDescent="0.2"/>
    <row r="1052" s="7" customFormat="1" x14ac:dyDescent="0.2"/>
    <row r="1053" s="7" customFormat="1" x14ac:dyDescent="0.2"/>
    <row r="1054" s="7" customFormat="1" x14ac:dyDescent="0.2"/>
    <row r="1055" s="7" customFormat="1" x14ac:dyDescent="0.2"/>
    <row r="1056" s="7" customFormat="1" x14ac:dyDescent="0.2"/>
    <row r="1057" s="7" customFormat="1" x14ac:dyDescent="0.2"/>
    <row r="1058" s="7" customFormat="1" x14ac:dyDescent="0.2"/>
    <row r="1059" s="7" customFormat="1" x14ac:dyDescent="0.2"/>
    <row r="1060" s="7" customFormat="1" x14ac:dyDescent="0.2"/>
    <row r="1061" s="7" customFormat="1" x14ac:dyDescent="0.2"/>
    <row r="1062" s="7" customFormat="1" x14ac:dyDescent="0.2"/>
    <row r="1063" s="7" customFormat="1" x14ac:dyDescent="0.2"/>
    <row r="1064" s="7" customFormat="1" x14ac:dyDescent="0.2"/>
    <row r="1065" s="7" customFormat="1" x14ac:dyDescent="0.2"/>
    <row r="1066" s="7" customFormat="1" x14ac:dyDescent="0.2"/>
    <row r="1067" s="7" customFormat="1" x14ac:dyDescent="0.2"/>
    <row r="1068" s="7" customFormat="1" x14ac:dyDescent="0.2"/>
    <row r="1069" s="7" customFormat="1" x14ac:dyDescent="0.2"/>
    <row r="1070" s="7" customFormat="1" x14ac:dyDescent="0.2"/>
    <row r="1071" s="7" customFormat="1" x14ac:dyDescent="0.2"/>
    <row r="1072" s="7" customFormat="1" x14ac:dyDescent="0.2"/>
    <row r="1073" s="7" customFormat="1" x14ac:dyDescent="0.2"/>
    <row r="1074" s="7" customFormat="1" x14ac:dyDescent="0.2"/>
    <row r="1075" s="7" customFormat="1" x14ac:dyDescent="0.2"/>
    <row r="1076" s="7" customFormat="1" x14ac:dyDescent="0.2"/>
    <row r="1077" s="7" customFormat="1" x14ac:dyDescent="0.2"/>
    <row r="1078" s="7" customFormat="1" x14ac:dyDescent="0.2"/>
    <row r="1079" s="7" customFormat="1" x14ac:dyDescent="0.2"/>
    <row r="1080" s="7" customFormat="1" x14ac:dyDescent="0.2"/>
    <row r="1081" s="7" customFormat="1" x14ac:dyDescent="0.2"/>
    <row r="1082" s="7" customFormat="1" x14ac:dyDescent="0.2"/>
    <row r="1083" s="7" customFormat="1" x14ac:dyDescent="0.2"/>
    <row r="1084" s="7" customFormat="1" x14ac:dyDescent="0.2"/>
    <row r="1085" s="7" customFormat="1" x14ac:dyDescent="0.2"/>
    <row r="1086" s="7" customFormat="1" x14ac:dyDescent="0.2"/>
    <row r="1087" s="7" customFormat="1" x14ac:dyDescent="0.2"/>
    <row r="1088" s="7" customFormat="1" x14ac:dyDescent="0.2"/>
    <row r="1089" s="7" customFormat="1" x14ac:dyDescent="0.2"/>
    <row r="1090" s="7" customFormat="1" x14ac:dyDescent="0.2"/>
    <row r="1091" s="7" customFormat="1" x14ac:dyDescent="0.2"/>
    <row r="1092" s="7" customFormat="1" x14ac:dyDescent="0.2"/>
    <row r="1093" s="7" customFormat="1" x14ac:dyDescent="0.2"/>
    <row r="1094" s="7" customFormat="1" x14ac:dyDescent="0.2"/>
    <row r="1095" s="7" customFormat="1" x14ac:dyDescent="0.2"/>
    <row r="1096" s="7" customFormat="1" x14ac:dyDescent="0.2"/>
    <row r="1097" s="7" customFormat="1" x14ac:dyDescent="0.2"/>
    <row r="1098" s="7" customFormat="1" x14ac:dyDescent="0.2"/>
    <row r="1099" s="7" customFormat="1" x14ac:dyDescent="0.2"/>
    <row r="1100" s="7" customFormat="1" x14ac:dyDescent="0.2"/>
    <row r="1101" s="7" customFormat="1" x14ac:dyDescent="0.2"/>
    <row r="1102" s="7" customFormat="1" x14ac:dyDescent="0.2"/>
    <row r="1103" s="7" customFormat="1" x14ac:dyDescent="0.2"/>
    <row r="1104" s="7" customFormat="1" x14ac:dyDescent="0.2"/>
    <row r="1105" s="7" customFormat="1" x14ac:dyDescent="0.2"/>
    <row r="1106" s="7" customFormat="1" x14ac:dyDescent="0.2"/>
    <row r="1107" s="7" customFormat="1" x14ac:dyDescent="0.2"/>
    <row r="1108" s="7" customFormat="1" x14ac:dyDescent="0.2"/>
    <row r="1109" s="7" customFormat="1" x14ac:dyDescent="0.2"/>
    <row r="1110" s="7" customFormat="1" x14ac:dyDescent="0.2"/>
    <row r="1111" s="7" customFormat="1" x14ac:dyDescent="0.2"/>
    <row r="1112" s="7" customFormat="1" x14ac:dyDescent="0.2"/>
    <row r="1113" s="7" customFormat="1" x14ac:dyDescent="0.2"/>
    <row r="1114" s="7" customFormat="1" x14ac:dyDescent="0.2"/>
    <row r="1115" s="7" customFormat="1" x14ac:dyDescent="0.2"/>
    <row r="1116" s="7" customFormat="1" x14ac:dyDescent="0.2"/>
    <row r="1117" s="7" customFormat="1" x14ac:dyDescent="0.2"/>
    <row r="1118" s="7" customFormat="1" x14ac:dyDescent="0.2"/>
    <row r="1119" s="7" customFormat="1" x14ac:dyDescent="0.2"/>
    <row r="1120" s="7" customFormat="1" x14ac:dyDescent="0.2"/>
    <row r="1121" s="7" customFormat="1" x14ac:dyDescent="0.2"/>
    <row r="1122" s="7" customFormat="1" x14ac:dyDescent="0.2"/>
    <row r="1123" s="7" customFormat="1" x14ac:dyDescent="0.2"/>
    <row r="1124" s="7" customFormat="1" x14ac:dyDescent="0.2"/>
    <row r="1125" s="7" customFormat="1" x14ac:dyDescent="0.2"/>
    <row r="1126" s="7" customFormat="1" x14ac:dyDescent="0.2"/>
    <row r="1127" s="7" customFormat="1" x14ac:dyDescent="0.2"/>
    <row r="1128" s="7" customFormat="1" x14ac:dyDescent="0.2"/>
    <row r="1129" s="7" customFormat="1" x14ac:dyDescent="0.2"/>
    <row r="1130" s="7" customFormat="1" x14ac:dyDescent="0.2"/>
    <row r="1131" s="7" customFormat="1" x14ac:dyDescent="0.2"/>
    <row r="1132" s="7" customFormat="1" x14ac:dyDescent="0.2"/>
    <row r="1133" s="7" customFormat="1" x14ac:dyDescent="0.2"/>
    <row r="1134" s="7" customFormat="1" x14ac:dyDescent="0.2"/>
    <row r="1135" s="7" customFormat="1" x14ac:dyDescent="0.2"/>
    <row r="1136" s="7" customFormat="1" x14ac:dyDescent="0.2"/>
    <row r="1137" s="7" customFormat="1" x14ac:dyDescent="0.2"/>
    <row r="1138" s="7" customFormat="1" x14ac:dyDescent="0.2"/>
    <row r="1139" s="7" customFormat="1" x14ac:dyDescent="0.2"/>
    <row r="1140" s="7" customFormat="1" x14ac:dyDescent="0.2"/>
    <row r="1141" s="7" customFormat="1" x14ac:dyDescent="0.2"/>
    <row r="1142" s="7" customFormat="1" x14ac:dyDescent="0.2"/>
    <row r="1143" s="7" customFormat="1" x14ac:dyDescent="0.2"/>
    <row r="1144" s="7" customFormat="1" x14ac:dyDescent="0.2"/>
    <row r="1145" s="7" customFormat="1" x14ac:dyDescent="0.2"/>
    <row r="1146" s="7" customFormat="1" x14ac:dyDescent="0.2"/>
    <row r="1147" s="7" customFormat="1" x14ac:dyDescent="0.2"/>
    <row r="1148" s="7" customFormat="1" x14ac:dyDescent="0.2"/>
    <row r="1149" s="7" customFormat="1" x14ac:dyDescent="0.2"/>
    <row r="1150" s="7" customFormat="1" x14ac:dyDescent="0.2"/>
    <row r="1151" s="7" customFormat="1" x14ac:dyDescent="0.2"/>
    <row r="1152" s="7" customFormat="1" x14ac:dyDescent="0.2"/>
    <row r="1153" s="7" customFormat="1" x14ac:dyDescent="0.2"/>
    <row r="1154" s="7" customFormat="1" x14ac:dyDescent="0.2"/>
    <row r="1155" s="7" customFormat="1" x14ac:dyDescent="0.2"/>
    <row r="1156" s="7" customFormat="1" x14ac:dyDescent="0.2"/>
    <row r="1157" s="7" customFormat="1" x14ac:dyDescent="0.2"/>
    <row r="1158" s="7" customFormat="1" x14ac:dyDescent="0.2"/>
    <row r="1159" s="7" customFormat="1" x14ac:dyDescent="0.2"/>
    <row r="1160" s="7" customFormat="1" x14ac:dyDescent="0.2"/>
    <row r="1161" s="7" customFormat="1" x14ac:dyDescent="0.2"/>
    <row r="1162" s="7" customFormat="1" x14ac:dyDescent="0.2"/>
    <row r="1163" s="7" customFormat="1" x14ac:dyDescent="0.2"/>
    <row r="1164" s="7" customFormat="1" x14ac:dyDescent="0.2"/>
    <row r="1165" s="7" customFormat="1" x14ac:dyDescent="0.2"/>
    <row r="1166" s="7" customFormat="1" x14ac:dyDescent="0.2"/>
    <row r="1167" s="7" customFormat="1" x14ac:dyDescent="0.2"/>
    <row r="1168" s="7" customFormat="1" x14ac:dyDescent="0.2"/>
    <row r="1169" s="7" customFormat="1" x14ac:dyDescent="0.2"/>
    <row r="1170" s="7" customFormat="1" x14ac:dyDescent="0.2"/>
    <row r="1171" s="7" customFormat="1" x14ac:dyDescent="0.2"/>
    <row r="1172" s="7" customFormat="1" x14ac:dyDescent="0.2"/>
    <row r="1173" s="7" customFormat="1" x14ac:dyDescent="0.2"/>
    <row r="1174" s="7" customFormat="1" x14ac:dyDescent="0.2"/>
    <row r="1175" s="7" customFormat="1" x14ac:dyDescent="0.2"/>
    <row r="1176" s="7" customFormat="1" x14ac:dyDescent="0.2"/>
    <row r="1177" s="7" customFormat="1" x14ac:dyDescent="0.2"/>
    <row r="1178" s="7" customFormat="1" x14ac:dyDescent="0.2"/>
    <row r="1179" s="7" customFormat="1" x14ac:dyDescent="0.2"/>
    <row r="1180" s="7" customFormat="1" x14ac:dyDescent="0.2"/>
    <row r="1181" s="7" customFormat="1" x14ac:dyDescent="0.2"/>
    <row r="1182" s="7" customFormat="1" x14ac:dyDescent="0.2"/>
    <row r="1183" s="7" customFormat="1" x14ac:dyDescent="0.2"/>
    <row r="1184" s="7" customFormat="1" x14ac:dyDescent="0.2"/>
    <row r="1185" s="7" customFormat="1" x14ac:dyDescent="0.2"/>
    <row r="1186" s="7" customFormat="1" x14ac:dyDescent="0.2"/>
    <row r="1187" s="7" customFormat="1" x14ac:dyDescent="0.2"/>
    <row r="1188" s="7" customFormat="1" x14ac:dyDescent="0.2"/>
    <row r="1189" s="7" customFormat="1" x14ac:dyDescent="0.2"/>
    <row r="1190" s="7" customFormat="1" x14ac:dyDescent="0.2"/>
    <row r="1191" s="7" customFormat="1" x14ac:dyDescent="0.2"/>
    <row r="1192" s="7" customFormat="1" x14ac:dyDescent="0.2"/>
    <row r="1193" s="7" customFormat="1" x14ac:dyDescent="0.2"/>
    <row r="1194" s="7" customFormat="1" x14ac:dyDescent="0.2"/>
    <row r="1195" s="7" customFormat="1" x14ac:dyDescent="0.2"/>
    <row r="1196" s="7" customFormat="1" x14ac:dyDescent="0.2"/>
    <row r="1197" s="7" customFormat="1" x14ac:dyDescent="0.2"/>
    <row r="1198" s="7" customFormat="1" x14ac:dyDescent="0.2"/>
    <row r="1199" s="7" customFormat="1" x14ac:dyDescent="0.2"/>
    <row r="1200" s="7" customFormat="1" x14ac:dyDescent="0.2"/>
    <row r="1201" s="7" customFormat="1" x14ac:dyDescent="0.2"/>
    <row r="1202" s="7" customFormat="1" x14ac:dyDescent="0.2"/>
    <row r="1203" s="7" customFormat="1" x14ac:dyDescent="0.2"/>
    <row r="1204" s="7" customFormat="1" x14ac:dyDescent="0.2"/>
    <row r="1205" s="7" customFormat="1" x14ac:dyDescent="0.2"/>
    <row r="1206" s="7" customFormat="1" x14ac:dyDescent="0.2"/>
    <row r="1207" s="7" customFormat="1" x14ac:dyDescent="0.2"/>
    <row r="1208" s="7" customFormat="1" x14ac:dyDescent="0.2"/>
    <row r="1209" s="7" customFormat="1" x14ac:dyDescent="0.2"/>
    <row r="1210" s="7" customFormat="1" x14ac:dyDescent="0.2"/>
    <row r="1211" s="7" customFormat="1" x14ac:dyDescent="0.2"/>
    <row r="1212" s="7" customFormat="1" x14ac:dyDescent="0.2"/>
    <row r="1213" s="7" customFormat="1" x14ac:dyDescent="0.2"/>
    <row r="1214" s="7" customFormat="1" x14ac:dyDescent="0.2"/>
    <row r="1215" s="7" customFormat="1" x14ac:dyDescent="0.2"/>
    <row r="1216" s="7" customFormat="1" x14ac:dyDescent="0.2"/>
    <row r="1217" s="7" customFormat="1" x14ac:dyDescent="0.2"/>
    <row r="1218" s="7" customFormat="1" x14ac:dyDescent="0.2"/>
    <row r="1219" s="7" customFormat="1" x14ac:dyDescent="0.2"/>
    <row r="1220" s="7" customFormat="1" x14ac:dyDescent="0.2"/>
    <row r="1221" s="7" customFormat="1" x14ac:dyDescent="0.2"/>
    <row r="1222" s="7" customFormat="1" x14ac:dyDescent="0.2"/>
    <row r="1223" s="7" customFormat="1" x14ac:dyDescent="0.2"/>
    <row r="1224" s="7" customFormat="1" x14ac:dyDescent="0.2"/>
    <row r="1225" s="7" customFormat="1" x14ac:dyDescent="0.2"/>
    <row r="1226" s="7" customFormat="1" x14ac:dyDescent="0.2"/>
    <row r="1227" s="7" customFormat="1" x14ac:dyDescent="0.2"/>
    <row r="1228" s="7" customFormat="1" x14ac:dyDescent="0.2"/>
    <row r="1229" s="7" customFormat="1" x14ac:dyDescent="0.2"/>
    <row r="1230" s="7" customFormat="1" x14ac:dyDescent="0.2"/>
    <row r="1231" s="7" customFormat="1" x14ac:dyDescent="0.2"/>
    <row r="1232" s="7" customFormat="1" x14ac:dyDescent="0.2"/>
    <row r="1233" s="7" customFormat="1" x14ac:dyDescent="0.2"/>
    <row r="1234" s="7" customFormat="1" x14ac:dyDescent="0.2"/>
    <row r="1235" s="7" customFormat="1" x14ac:dyDescent="0.2"/>
    <row r="1236" s="7" customFormat="1" x14ac:dyDescent="0.2"/>
    <row r="1237" s="7" customFormat="1" x14ac:dyDescent="0.2"/>
    <row r="1238" s="7" customFormat="1" x14ac:dyDescent="0.2"/>
    <row r="1239" s="7" customFormat="1" x14ac:dyDescent="0.2"/>
    <row r="1240" s="7" customFormat="1" x14ac:dyDescent="0.2"/>
    <row r="1241" s="7" customFormat="1" x14ac:dyDescent="0.2"/>
    <row r="1242" s="7" customFormat="1" x14ac:dyDescent="0.2"/>
    <row r="1243" s="7" customFormat="1" x14ac:dyDescent="0.2"/>
    <row r="1244" s="7" customFormat="1" x14ac:dyDescent="0.2"/>
    <row r="1245" s="7" customFormat="1" x14ac:dyDescent="0.2"/>
    <row r="1246" s="7" customFormat="1" x14ac:dyDescent="0.2"/>
    <row r="1247" s="7" customFormat="1" x14ac:dyDescent="0.2"/>
    <row r="1248" s="7" customFormat="1" x14ac:dyDescent="0.2"/>
    <row r="1249" s="7" customFormat="1" x14ac:dyDescent="0.2"/>
    <row r="1250" s="7" customFormat="1" x14ac:dyDescent="0.2"/>
    <row r="1251" s="7" customFormat="1" x14ac:dyDescent="0.2"/>
    <row r="1252" s="7" customFormat="1" x14ac:dyDescent="0.2"/>
    <row r="1253" s="7" customFormat="1" x14ac:dyDescent="0.2"/>
  </sheetData>
  <mergeCells count="7">
    <mergeCell ref="B1:F2"/>
    <mergeCell ref="C3:F3"/>
    <mergeCell ref="A4:F4"/>
    <mergeCell ref="A5:F5"/>
    <mergeCell ref="A6:A7"/>
    <mergeCell ref="B6:E6"/>
    <mergeCell ref="F6:F7"/>
  </mergeCells>
  <phoneticPr fontId="3" type="noConversion"/>
  <pageMargins left="0.78740157480314965" right="0.31496062992125984" top="0.39370078740157483" bottom="0.59055118110236227" header="0.31496062992125984" footer="0.31496062992125984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>Финансовый отдел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Пользователь</cp:lastModifiedBy>
  <cp:lastPrinted>2014-12-25T10:17:54Z</cp:lastPrinted>
  <dcterms:created xsi:type="dcterms:W3CDTF">2007-09-27T04:48:52Z</dcterms:created>
  <dcterms:modified xsi:type="dcterms:W3CDTF">2014-12-25T10:25:59Z</dcterms:modified>
</cp:coreProperties>
</file>